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50" windowHeight="9270" tabRatio="493" activeTab="0"/>
  </bookViews>
  <sheets>
    <sheet name="Investiciju_plans2024" sheetId="1" r:id="rId1"/>
  </sheets>
  <definedNames>
    <definedName name="_Hlk100827805" localSheetId="0">'Investiciju_plans2024'!#REF!</definedName>
  </definedNames>
  <calcPr fullCalcOnLoad="1"/>
</workbook>
</file>

<file path=xl/sharedStrings.xml><?xml version="1.0" encoding="utf-8"?>
<sst xmlns="http://schemas.openxmlformats.org/spreadsheetml/2006/main" count="514" uniqueCount="305">
  <si>
    <t>Nr.p.k.</t>
  </si>
  <si>
    <t>Projekta ideja (nosaukums)</t>
  </si>
  <si>
    <t>Atbilstība vidēja termiņa prioritātēm</t>
  </si>
  <si>
    <t>Papildinātība ar citiem projektiem (projekta Nr.p.k.)</t>
  </si>
  <si>
    <t>Projekta plānotie darbības rezultāti</t>
  </si>
  <si>
    <t>Būvprojekts</t>
  </si>
  <si>
    <t>Finanšu avoti, EUR</t>
  </si>
  <si>
    <t>ES un citi finansēšanas instrumenti</t>
  </si>
  <si>
    <t>Pašvaldības budžets</t>
  </si>
  <si>
    <t>Kredīts</t>
  </si>
  <si>
    <t>Privātais finansējums</t>
  </si>
  <si>
    <t>Turpmākie gadi</t>
  </si>
  <si>
    <t>Izglītības iestāžu būvniecība un pārbūve</t>
  </si>
  <si>
    <t>Ir</t>
  </si>
  <si>
    <t>Dabaszinību un IKT kabinetu aprīkošana un remonts Ķekavas novada skolās</t>
  </si>
  <si>
    <t>Nav</t>
  </si>
  <si>
    <t>Baložu vidusskolas peldbaseina projekts</t>
  </si>
  <si>
    <t>Veikta izpēte un izvērtējums Baložu peldbaseina nepieciešamībai</t>
  </si>
  <si>
    <t>Ir, jāpārstrādā</t>
  </si>
  <si>
    <t>Uzbūvēts Ķekavas vidusskolas stadions Ķekavā ar futbola laukumu, skrejceļiem, tribīnēm</t>
  </si>
  <si>
    <t>Mūzikas skolas un Mākslas skolas filiāļu un Jaunatnes iniciatīvu centra izveide Baložos</t>
  </si>
  <si>
    <t>Izveidota mākslas skolas filiāle Baložos</t>
  </si>
  <si>
    <t>Satiksmes infrastruktūras-ielu,ceļu  attīstība</t>
  </si>
  <si>
    <t xml:space="preserve">Energoefektīva apgaismojuma ierīkošana pašvaldības ielām, ceļiem un sabiedriskajām vietām </t>
  </si>
  <si>
    <t>Ierīkots energoefektīvs apgaismojums galvenajās pašvaldības ielās, ceļos un sabiedriskās vietās Ķekavas novadā</t>
  </si>
  <si>
    <t>Tiltu un pārvadu sakārtošana un izbūve Ķekavas novadā</t>
  </si>
  <si>
    <t>Naudītes ielas asfaltēšana, ietves un apgaismojuma izbūve</t>
  </si>
  <si>
    <t>Naudītes ielai uzklāts asfalta segums  560 m, izbūvēta ietve un apgaismojums</t>
  </si>
  <si>
    <t>Ūdenssaimniecības un siltumsaimniecības attīstība Ķekavas novadā</t>
  </si>
  <si>
    <t>Infrastruktūras uzlabošana uzņēmējdarbības attīstības zonās - centralizētās ūdensvada un kanalizācijas sistēmas izbūve līdz Ģipšustūrim</t>
  </si>
  <si>
    <t>Izbūvēta centralizētās ūdensvada un kanalizācijas sistēma 1,5 km garumā</t>
  </si>
  <si>
    <t>Siltumsaimniecības attīstība Ķekavas novadā - siltumtīklu nomaiņa, katlu māju rekonstrukcija Ķekavā un siltumražošanas nodrošināšana Baložu pilsētā</t>
  </si>
  <si>
    <t>Labiekārtošanas projekti - sabiedriskās infrastruktūras un pakalpojumu attīstība</t>
  </si>
  <si>
    <t>Rotaļu laukumu un aktīvās atpūtas zonu izveide Ķekavas novadā</t>
  </si>
  <si>
    <t>Ķekavas parka labiekārtošanas turpināšana</t>
  </si>
  <si>
    <t>Atpūtas vietu pie ūdeņiem labiekārtošana,piekļuves nodrošināšana</t>
  </si>
  <si>
    <t>Aktīvās atpūtas un sporta laukuma izbūve zemes gabalā Sporta iela 1, Katlakalnā</t>
  </si>
  <si>
    <t>Upju krastu stiprināšana ciematu teritorijās</t>
  </si>
  <si>
    <t>Stiprināti upju krasti, saglabāta to ilgtspēja</t>
  </si>
  <si>
    <t>Atkritumu dalītas vākšanas laukumu izveide Ķekavas novadā</t>
  </si>
  <si>
    <t>Prasībām atbilstošas veselības un sociālo pakalpojumu infrastruktūras nodrošināšana</t>
  </si>
  <si>
    <t>Ķekavas ambulances pārbūve ar paplašināšanu</t>
  </si>
  <si>
    <t>Uzņēmējdarbības atbalsta projekti</t>
  </si>
  <si>
    <t>Citi projekti</t>
  </si>
  <si>
    <t>Administrācijas telpu paplašināšanas risinājuma izstrāde un realizēšana, iegādājoties un renovējot esošās telpas vai izbūvējot jaunu administrācijas ēku</t>
  </si>
  <si>
    <t>Kopā</t>
  </si>
  <si>
    <t>NB! Projektu īstenošanas secība var mainīties atkarībā no papildus finanšu līdzekļu piesaistes iespējām</t>
  </si>
  <si>
    <t xml:space="preserve">Pašvaldības ielu un ceļu pārbūve uzņēmējdarbības attīstības zonās </t>
  </si>
  <si>
    <t xml:space="preserve">Odukalna teritorijas labiekārtošana </t>
  </si>
  <si>
    <t>Labiekārtota Odukalna teritorija, labiekārota ūdenstorņa apkārtne</t>
  </si>
  <si>
    <t xml:space="preserve">Iegūtas un iekārtotas papildus telpas admninistrācijas vajadzībām pakalpojumu sniegšanai iedzīvotājiem </t>
  </si>
  <si>
    <t>Sporta laukuma izbūve pie Daugmales pamatskolas</t>
  </si>
  <si>
    <t>Izbūvēts sporta stadions(laukums)</t>
  </si>
  <si>
    <t xml:space="preserve">Uzlabota skolas sporta kompleksa 
energoefektivitāte, Atbilstoši vides pieejamības prasībām sakārtota 
skolas teritorija, Atjaunota fasāde. </t>
  </si>
  <si>
    <t>Baldones vidusskolas un Sporta kompleksa pārbūve atbilstoši higiēnas prasībām un energoefektivitātes uzlabošana un ārtelpas labiekārtošana atbilstoši vides pieejamības prasībām</t>
  </si>
  <si>
    <t>Pārbūvētas meliorācijas sistēmas Ķekavas novadā</t>
  </si>
  <si>
    <t>Izveidoti 4 dalītas atkritumu vākšanas laukumi Ķekavas novadā, t.sk. kompostēšana laukumu Baldonē</t>
  </si>
  <si>
    <t>Paplašināta Ķekavas ambulance ar liftu, siltināta ēka</t>
  </si>
  <si>
    <t>Energoefektivitātes veicināšana un klimata pārmaiņu mazināšana, ieskaitot apdzīvoto vietu viedo specializāciju</t>
  </si>
  <si>
    <t>Projekts SAM 5.1.1. Viedās pašvaldības</t>
  </si>
  <si>
    <t>Mobilitātes punktu izveide</t>
  </si>
  <si>
    <t xml:space="preserve">Izveidots reģionālais mobilitātes punkts Ķekavā, vairāki vietējie mobilitātes punkti Baložos, Baldonē, Daugmalē, u.c. </t>
  </si>
  <si>
    <t xml:space="preserve">Pašvaldības autoparka modernizēšana  </t>
  </si>
  <si>
    <t>Veicināt ilgtspējīgu daudzveidu mobilitāti novadā</t>
  </si>
  <si>
    <t>Izveidots ilgtspējīgs, zemu emisiju autoparks pašvaldībā, ieskaitot pašvaldību uzņēmumus</t>
  </si>
  <si>
    <t>Pašvaldību ēku un infrastruktūras uzlabošana, veicinot pāreju uz atjaunojamo energoresursu tehnoloģiju izmantošanu un uzlabojot energoefektivitāti</t>
  </si>
  <si>
    <t>Uzstādīti saules kolektori, saules baterijas u.c. alternatīvās enerģijas avoti pašvaldības ēkām</t>
  </si>
  <si>
    <t>Pārejas uz aprites ekonomiku veicināšana</t>
  </si>
  <si>
    <t>Atkritumsaimniecības un atkritumu pārstrādes un tālākas izmantošanas attīstība un atkritumu rašanās novēršanas pasākumi</t>
  </si>
  <si>
    <t>Ieguldījumi uzņēmējdarības atbalstam un publiskās ārtelpas attīstība tūrisma veicināšanai</t>
  </si>
  <si>
    <t>Funkcionējošas ģērbtuves un dušas</t>
  </si>
  <si>
    <t>Gājēju celiņu un apgaismojuma izbūve Baldones pilsētas un pagasta robežās.</t>
  </si>
  <si>
    <t>Izveidots multifunkcionāls sociālo pakalpojumu centrs Baldonē</t>
  </si>
  <si>
    <t>Dūņu purva ieguves vietas teritorijas attīstīšana Baldonē</t>
  </si>
  <si>
    <t xml:space="preserve">Sakārtota dokumentācija teritorijas attīstīšanai, piesaistīti jauni lauku un aktīvās atpūtas tūrisma uzņēmumi. 
</t>
  </si>
  <si>
    <t xml:space="preserve">Ārstniecības prasībām atbilstoši telpu izveide Ķekavas novadā  </t>
  </si>
  <si>
    <t>Baložu bibliotēkas ēkas būvniecība Baložos</t>
  </si>
  <si>
    <t>Veikta Baložu bibliotēkas ēkas būvniecība Baložos</t>
  </si>
  <si>
    <t>Katlakalna Tautas nama pārbūve-paplašināšana</t>
  </si>
  <si>
    <t xml:space="preserve">Veikta pārbūve-paplašināšana Katlakalna Tautas namam </t>
  </si>
  <si>
    <t>Mercendarbes muižas atjaunošana, renovācija</t>
  </si>
  <si>
    <t>Multifunkcionāla sporta laukuma seguma izveide, Gaismas iela 7A, Ķekavā 4. un 5. kārtas īstenošana</t>
  </si>
  <si>
    <t>MF laukuma projekta 4.un 5.kārtas īstenošana paredz ledus laukuma tehnoloģiskā risinājuma (saldēšanas cauruļvadu sistēmas kārtas) izbūvi un labiekārtošanu. Projektu iespējam īstenot atsevišķi pa kārtām.</t>
  </si>
  <si>
    <t xml:space="preserve">VTP2/RV2-1. </t>
  </si>
  <si>
    <t xml:space="preserve">VTP1/RV1-2. </t>
  </si>
  <si>
    <t xml:space="preserve">VTP3/RV3-1. </t>
  </si>
  <si>
    <t xml:space="preserve">VTP3/RV3-6. </t>
  </si>
  <si>
    <t xml:space="preserve">VTP3/RV3-3. </t>
  </si>
  <si>
    <t xml:space="preserve">VTP3/RV3-2. </t>
  </si>
  <si>
    <t>Pārbūvētas siltumtrases Ķekavā , rekonstruētas 7 katlumājas Ķekavā</t>
  </si>
  <si>
    <t xml:space="preserve">VTP1/RV1-1. </t>
  </si>
  <si>
    <t xml:space="preserve">VTP3/RV3-5. </t>
  </si>
  <si>
    <t>2024.g.</t>
  </si>
  <si>
    <t>Piezīmes</t>
  </si>
  <si>
    <t>Multifunkcionāls izglītības un kultūras centrs Baldonē</t>
  </si>
  <si>
    <t xml:space="preserve">Sporta manēžas būvniecība pie Ķekavas vidusskolas  </t>
  </si>
  <si>
    <t>Pārbūvēts tilts uz Vanadziņu ielas, tilts Plakanciemā pār Misas upi, tilts pār Titurgas upi Alejās, u.c.gājēju un velo tilti, pārvadi</t>
  </si>
  <si>
    <t xml:space="preserve">Ūdenssaimniecības pakalpojumu attīstība Baldones pilsētā, izbūvējot kanalizācijas un ūdens tīklus. </t>
  </si>
  <si>
    <t>Meliorācijas sistēmas pārbūve (Burās, Baložos un citur Ķekavas novadā)</t>
  </si>
  <si>
    <t>Uzklāts asfalta segums novada teritorijas ceļu tīklam, iekšpagalmiem un stāvlaukumiem ne mazāk kā 17000 m2 apjomā, t.sk. Baldones pilsētā un pagastā.</t>
  </si>
  <si>
    <t xml:space="preserve">Ķekavas vidusskolas stadiona būvniecība Ķekavā </t>
  </si>
  <si>
    <t xml:space="preserve">Vanagkalna estrādes labiekārtošana Baldonē </t>
  </si>
  <si>
    <t>Pašvaldības iestāžu ēku siltināšana</t>
  </si>
  <si>
    <t>N/a</t>
  </si>
  <si>
    <t>Skolēnu autobusi, Park &amp; ride, velonovietnes, uzlādes stacijas</t>
  </si>
  <si>
    <t>Attīstīta publiskā ārtelpa uzņēmējdarbības atbalstam (piemēram, interaktīvie info stendi, norādes, stendi, u.c.)</t>
  </si>
  <si>
    <t xml:space="preserve"> Veikta Amatu mājas Daugmalē un Baldonē  izbūve.</t>
  </si>
  <si>
    <t>Izveidotas un labiekārtotas uzņēmējdarbību veicinošas teritorijas Ķekavas novada.</t>
  </si>
  <si>
    <t>Atjaunota Mercendarbes muiža Baldonē</t>
  </si>
  <si>
    <t>11., 12.</t>
  </si>
  <si>
    <t>10., 11.</t>
  </si>
  <si>
    <t>11.</t>
  </si>
  <si>
    <t>28.</t>
  </si>
  <si>
    <t>33.</t>
  </si>
  <si>
    <t>48.</t>
  </si>
  <si>
    <t>67.</t>
  </si>
  <si>
    <t>Jauniešu zinātnes centra izveide Ķekavas novadā</t>
  </si>
  <si>
    <t>Izveidots Jauniešu zinātnes centrs Ķekavas novadā - veikta uzpēte, izstrādāts koncepts centra attīstībai</t>
  </si>
  <si>
    <t xml:space="preserve">Sporta un aktīvas atpūtas infrastruktūras attīstība Ķekavas novadā  </t>
  </si>
  <si>
    <t>Ēkas Mežvidu ielā 17, Baldonē, pārbūve pašvaldības sociālo funkciju veikšanai.</t>
  </si>
  <si>
    <t>Baldones bibliotēkas pārcelšana</t>
  </si>
  <si>
    <t>Veikta telpu piemērošana bibliotēkas vajadzībām Baldonē</t>
  </si>
  <si>
    <t>Pļavniekkalna sākumskolas ēkas piebūve un esošās ēkas pārbūve, Pļavniekkalna iela 20, Katlakalns</t>
  </si>
  <si>
    <t xml:space="preserve">Baložu mežaparka izveide, parka izveide </t>
  </si>
  <si>
    <t>Izveidots Baložu mežaparks 3 km2, t.sk. diska golfu laukums u.c.</t>
  </si>
  <si>
    <t>Labiekārtots Titurgas ezera parks 60 ha platībā, t.sk.disku golfa laukums u.c.</t>
  </si>
  <si>
    <t>Titurgas ezera parka izveide</t>
  </si>
  <si>
    <t>Izveidots veselības punkts ar ārsta prakses vietu Ķekavas novadā, t.sk.Zaļā iela 5 Baložos</t>
  </si>
  <si>
    <t>Indikatīvā summa, EUR(ar PVN)</t>
  </si>
  <si>
    <t>ĶEKAVAS NOVADA Attīstības programma 2021.-2027. gadam</t>
  </si>
  <si>
    <t>Ceļu tīkla uzlabojumi novada attīstības veicināšanai</t>
  </si>
  <si>
    <t>Atbildīgais par projekta īstenošanu (sadarbības partneri)</t>
  </si>
  <si>
    <t>Attīstības un būvniecības pārvalde</t>
  </si>
  <si>
    <t>Attīstības un būvniecības pārvalde Izglītības, kultūras un sporta pārvalde</t>
  </si>
  <si>
    <t>Īpašuma pārvalde</t>
  </si>
  <si>
    <t xml:space="preserve">Izglītības, kultūras un sporta pārvalde </t>
  </si>
  <si>
    <t>Īpašuma pārvalde        Attīstības un būvniecības pārvalde</t>
  </si>
  <si>
    <t xml:space="preserve">Īpašuma pārvalde        </t>
  </si>
  <si>
    <t xml:space="preserve">  Attīstības un būvniecības pārvalde</t>
  </si>
  <si>
    <t xml:space="preserve">Īpašuma pārvalde </t>
  </si>
  <si>
    <t xml:space="preserve">       Attīstības un būvniecības pārvalde</t>
  </si>
  <si>
    <t>VTP3/RV3-3.</t>
  </si>
  <si>
    <t xml:space="preserve"> VTP2/RV2-1.  </t>
  </si>
  <si>
    <t>Ģērbtuvju un dušu izbūve, ūdens un kanalizācijas izbūve Baldones vsk. stadionam.</t>
  </si>
  <si>
    <t xml:space="preserve">VTP3/RV3-5,RV3-6. </t>
  </si>
  <si>
    <t xml:space="preserve">Izbūvēts aktīvās atpūtas un sporta laukums Katlakalnā 1,3 ha. </t>
  </si>
  <si>
    <t>Nodrošināta piekļuve pie HES dambja gala ar pašvaldības nozīmes ceļu, u.c.pasākumi saskaņā ar Labiekārtošanas plānu. Vienas peldvietas izveide novadā.</t>
  </si>
  <si>
    <t xml:space="preserve">Tehnoloģisko procesu energoefektivitātes paaugstināšana ūdenssaimniecības sektorā </t>
  </si>
  <si>
    <t>VTP3 (IAP1)</t>
  </si>
  <si>
    <t xml:space="preserve">Paaugstināta energoefektivitāte notekūdeņu attīrīšanas iekārtām Baložos, Ķekavā, Baldonē un Daugmalē, notekūdeņu pārsūknēšanas stacijām, dzeramā ūdens ieguves un sagatavošanas ietaisēm Ķekavas novadā (saules paneļi u.c.). </t>
  </si>
  <si>
    <t>Attīstības un būvniecības pārvalde
Īpašumu pārvalde</t>
  </si>
  <si>
    <t>Ir/Izstrādē</t>
  </si>
  <si>
    <t>Izstrādē</t>
  </si>
  <si>
    <t xml:space="preserve">        Attīstības un būvniecības pārvalde, Īpašumu pārvalde</t>
  </si>
  <si>
    <t xml:space="preserve">        Īpašumu pārvalde, Attīstības un būvniecības pārvalde</t>
  </si>
  <si>
    <t>Jāizstādā</t>
  </si>
  <si>
    <t>Jaunas skolas būvniecība Katlakalnā</t>
  </si>
  <si>
    <t>Nodrošināt kvalitatīvus mācību apstākļus Ķekavas novada iedzīvotāju bērniem (īstenojot skolas būvniecību kārtās. Atsevišķi iespējamās īstenojamās kārtas: sākumskolas klases 1.-6.klasei, pamatskolas klases 7.-9. klasei, bērnudārza grupas, sporta laukums)</t>
  </si>
  <si>
    <t xml:space="preserve">Jauna  PII būvniecība Ķekavas novadā Baložos </t>
  </si>
  <si>
    <t>Pašvaldības nozīmes koplietošanas ūdensnotekas atjaunošana Ķekavā</t>
  </si>
  <si>
    <t>Vekta pašvaldības nozīmes koplietošanas ūdensnotekas, meliorācijas kadastra numurs 413241:00, pik. 00/00 - 45/10 atjaunošana Ķekavā 4,5 km garumā</t>
  </si>
  <si>
    <t>76.</t>
  </si>
  <si>
    <t>31., 32., 33.</t>
  </si>
  <si>
    <t>68.</t>
  </si>
  <si>
    <t>56.</t>
  </si>
  <si>
    <t>55.</t>
  </si>
  <si>
    <t>42.</t>
  </si>
  <si>
    <t>39.</t>
  </si>
  <si>
    <t>40.</t>
  </si>
  <si>
    <t>50.</t>
  </si>
  <si>
    <t>37.</t>
  </si>
  <si>
    <t>29.</t>
  </si>
  <si>
    <t>2025.g.</t>
  </si>
  <si>
    <t>Odukalna ielas pārbūve</t>
  </si>
  <si>
    <t>Titurgas PII apkārtējo ceļu infrastruktūras pārbūve</t>
  </si>
  <si>
    <t>Ķeguma prospekta pārbūve</t>
  </si>
  <si>
    <t>Projekts SAM Publiskās ārtelpas attīstība</t>
  </si>
  <si>
    <t>Ķeguma prospekts, no Parka ielas līdz Priežu ielai - 794m.</t>
  </si>
  <si>
    <t>1.pielikums</t>
  </si>
  <si>
    <t>Pārbūvēta iela ar pazemes komunikācijām, izbūvēta ietve ar apgaismojumu 730 m</t>
  </si>
  <si>
    <t xml:space="preserve"> Attīstības un būvniecības pārvalde</t>
  </si>
  <si>
    <t xml:space="preserve">  Attīstības un būvniecības pārvalde, Kapitālsabiedrības</t>
  </si>
  <si>
    <t>Īpašuma pārvalde Izglītības, kultūras un sporta pārvalde, Attīstības un būvniecības pārvalde</t>
  </si>
  <si>
    <t>Pielikums</t>
  </si>
  <si>
    <t>Ķekavas novada domes</t>
  </si>
  <si>
    <t>Sēdes vadītājs:</t>
  </si>
  <si>
    <t xml:space="preserve">(*PARAKSTS)          </t>
  </si>
  <si>
    <t xml:space="preserve">*ŠIS  DOKUMENTS  IR  ELEKTRONISKI  PARAKSTĪTS  AR  </t>
  </si>
  <si>
    <t>DROŠU ELEKTRONISKO  PARAKSTU  UN  SATUR  LAIKA  ZĪMOGU.</t>
  </si>
  <si>
    <t xml:space="preserve">Uzbūvēta sporta zāle (sporta manēža) pie Ķekavas vidusskolas  (kopējā sporta laukuma platība 1645 m2 ar universālo zāles grīdas segumu un ar visām nepieciešamajām palīgtelpām). </t>
  </si>
  <si>
    <t>Reģionāla mēroga veloinfrastruktūras izveide Ķekavas - Daugmales virziens (P85)</t>
  </si>
  <si>
    <t>Veikta izpēte par reģionāla mēroga veloinfrastruktūras izveidi virzienā Ķekava - Daugmale (P85), izstrādāts projekts veloceļam posmā Dzintari - Daugmale (Bēgļu ceļš) - 5,1 km</t>
  </si>
  <si>
    <t>Veikta fasādes, jumta (atlikušās daļas kapitālais remonts), cokola, grīdu siltināšana. Plānotais izmaksu samazinājums uz vienu pakalpojuma saņēmēju 22,5% tiks sasniegts 2025.gadā.</t>
  </si>
  <si>
    <t>Pārbūvētas ielas (Sila iela 120m, Meža iela 230m) un meliorācijas sistēma/novadgrāvis 520m), izbūvēts rotācijas aplis uz Baložu ielas krustojuma, pārbūvēta Baložu iela 240m, izbūvēti apgaismoti apvienotie gājēju/velo ceļi</t>
  </si>
  <si>
    <t>Ēkā veikti vides pieejamības nodrošināšanas pasākumi, t.sk. pacēlāja (lifta) izbūve no pagrabstāva līdz otrajam stāvam un telpu pielāgošana.</t>
  </si>
  <si>
    <t>Dienas centra "Adatiņas" pārbūve atbilstoši vides pieejamības prasībām</t>
  </si>
  <si>
    <t>Attīstības un būvniecības pārvalde
Sociālais aprūpes centrs</t>
  </si>
  <si>
    <t>Pašvaldības iestāžu ēku siltināšana - Ķekavas sporta klubs, Brīvības iela 9, Ķekava</t>
  </si>
  <si>
    <t xml:space="preserve">Investīciju plāns 2024.-2026.gadam </t>
  </si>
  <si>
    <t>2026.g.</t>
  </si>
  <si>
    <t>Uzbūvēta jauna PII vismaz 256 bērniem, ievērojot jaunās higiēnas prasības un atbilstoši bērnu skaita prognozei (Investīciju plāna pielikums Nr.1)</t>
  </si>
  <si>
    <t>Baldones PII Vāverīte stāvvietas pārbūve, apkures sistēmas pārbūve</t>
  </si>
  <si>
    <t>Baltās pils Baldonē parka labiekārtošana</t>
  </si>
  <si>
    <t xml:space="preserve">Labiekārtots parks. Labiekārtošana 
paredz seguma atjaunošanu, stāvvietas laukuma labiekārtošanu. </t>
  </si>
  <si>
    <t>Celtnieku ielas pārbūve, P89 un V9 ceļu krustojumam pieguļošo teritoriju  pieejamības  un  investīciju vides uzlabošana 500m, u.c. ceļi un ielas</t>
  </si>
  <si>
    <t>Saulgriežu ielas 2.kārtas izbūve</t>
  </si>
  <si>
    <t>Ūdenssaimniecības attīstība Ķekavas pagastā 5.kārta (Ķekava, Alejas, Krustkalni, Mākoņkalns)</t>
  </si>
  <si>
    <t>Realizēti ūdenssaimniecības projekti  Alejās, Krustkalnos u.c.apdzīvotās vietās aglomerācijā Ķekava/Valdlauči, t.sk.jaunu pieslēgumu izbūve - V6 autoceļa virziens</t>
  </si>
  <si>
    <t xml:space="preserve">Ūdenssaimniecības attīstība Baložu pilsētā, 4.kārta </t>
  </si>
  <si>
    <t xml:space="preserve">Realizēts ūdenssaimniecības projekts Baložu pilsētā (Saulgriežu iela, NAI paplašināšana un spiedvada būve, u.c.), t.sk.jaunu pieslēgumu izbūve </t>
  </si>
  <si>
    <t>Ierīkoti rotaļu laukumi un aktīvās atpūtas laukumi Ķekavas novada teritorijā saskaņā ar Labiekārtošanas plānu un Līdzdalības budžeta konkursa apstiprinātajām idejām</t>
  </si>
  <si>
    <t xml:space="preserve">Labiekārtots Ķekavas upes ielejas parks 11 ha platībā ar atpūtas un sporta elementiem, pastaigu takām, tiltiņiem, t.sk.gājēju tilts uz grillparku, gājēju tilts pie rotaļu laukuma </t>
  </si>
  <si>
    <t xml:space="preserve">Piepūšamās futbola halles izbūve Ķekavā  </t>
  </si>
  <si>
    <t xml:space="preserve">Veikta piepūšamās futbola halles projektēšana un izbūve Ķekavā, Brīvības ielā 7, ar 2 skrejceļiem, ģērbtuvēm, dušām. </t>
  </si>
  <si>
    <t xml:space="preserve"> Sporta centrs, Attīstības un būvniecības pārvalde      </t>
  </si>
  <si>
    <t xml:space="preserve">Izbūvētas tipveida sporta konstrukcijas Valdlaučos un Ķekavā (jauna seguma uzklāšana Valdlauču sporta laukumā pie Rāmavas izstāžu kompleksa), in-line hokeja laukums  u.c. sporta un aktīvas atpūtas infrastruktūras objekti,  multifunkcionālu bērnu un jauniešu aktīvās atpūtas laukumu izveide Ķekavas novadā  </t>
  </si>
  <si>
    <t xml:space="preserve">Veikti energoefektivitāti uzlabojoši pasākumi pašvaldības ēkās saskaņā ar Energopārvaldības sistēmas ieviešanas darba grupas lēmumu:  Daugmales pamatskola, Sociālā dzīvojamā māja Ķekavā, Gaismas iela 19, k.8., Ķekavas vidusskola ar sporta zāli, Baložu vidusskola, Baložu kultūras nams, Doles Tautas nams.  Citu pašvaldības ēku energoefektivitāti uzlabojoši pasākumi  u.c. </t>
  </si>
  <si>
    <t>Realizēti sadarbības projekti sadarbībā ar Rīgas plānošanas reģionu, piemēram, mobilitātes risinājumi sabiedriskajam transportam</t>
  </si>
  <si>
    <t>Projekts SAM Pašvaldību pielāgošanās klimata pārmaiņām</t>
  </si>
  <si>
    <t>Veikti zaļās un zilās infrastruktūras risinājumi (piemēram, zaļās sienas, jumtu dārzi, peldošās salas, caurlaidīgi segumi, ēnu sniedzoši koki u.c.) un citi pielāgošanās klimata pārmaiņām pasākumi, tajā skaitā ieguldījumi esošajās dabas un apstādījumu teritorijās</t>
  </si>
  <si>
    <t>Amatu mājas izbūve Daugmalē (Tautas nama pārbūve) un Baldonē (Tautas nama pārbūve Iecavas ielā 4).</t>
  </si>
  <si>
    <t>Baldones kultūras centra pārbūve (Baldones kinoteātris) profesionālās ievirzes izglītības (Mākslas un Mūzikas skola), interešu un mūžizglītības vajadzībām kopā ar zāli, skolu un vietējās kopienas kultūras vajadzību apmierināšanai (izlaidumi, koncerti, izstādes).</t>
  </si>
  <si>
    <t>Gājēju laipas būvniecība valsts autoceļa A5 šķērsošanai gar Ķekavas upi, Ķekavas novadā</t>
  </si>
  <si>
    <t>Izbūvēta gājēju laipa valsts autoceļa A5 šķērsošanai gar Ķekavas upi, Ķekavas novadā</t>
  </si>
  <si>
    <t xml:space="preserve"> 4.3.6.6. projekts “Bērnu pieskatīšanas pakalpojumi Ķekavas novadā”</t>
  </si>
  <si>
    <t xml:space="preserve">VTP3/RV2-1. </t>
  </si>
  <si>
    <t>Palielināta pirmsskolas izglītības pakalpojuma pieejamība: 250 bērni, kas saņēmuši pirmsskolas izglītības pakalpojumu vismaz 1 līdz 3 gadus</t>
  </si>
  <si>
    <t>Izglītības, kultūras un sporta pārvalde</t>
  </si>
  <si>
    <t>Veikta ielas pārbūve 1,1 km ar ietvi ar gājēju pārejām un apgaismojumu, komunikācijām</t>
  </si>
  <si>
    <t>A/C A5-A/C V6 (Vilciņi) pārbūve (seguma nomaiņa) 1,99km garumā</t>
  </si>
  <si>
    <t>Autoceļa (A/C) A5-A/C V6 (Vilciņi) pārbūve</t>
  </si>
  <si>
    <t>Ar domes lēmumu nepieciešams papildu finansējums 52398 eur</t>
  </si>
  <si>
    <t>Pabeigta Pļavniekkalna sākumsskolas  ēkas piebūve (1.kārta) un veikta esošās skolas pārbūve (2.kārta), īstenots publiskās ārtelpas projekts skolas vajadzībām</t>
  </si>
  <si>
    <t>5., 8.</t>
  </si>
  <si>
    <t>5., 9.</t>
  </si>
  <si>
    <t>2.</t>
  </si>
  <si>
    <t>2., 3.</t>
  </si>
  <si>
    <t>8., 9.</t>
  </si>
  <si>
    <t>9.</t>
  </si>
  <si>
    <t>1., 2.</t>
  </si>
  <si>
    <t>1., 3.</t>
  </si>
  <si>
    <t>14., 16., 19., 21., 22., 23., 24.</t>
  </si>
  <si>
    <t>13., 16., 19., 21., 22., 23., 24.</t>
  </si>
  <si>
    <t>17.</t>
  </si>
  <si>
    <t>13., 14., 19., 21., 22., 23., 24.</t>
  </si>
  <si>
    <t>20., 21., 22.</t>
  </si>
  <si>
    <t>19., 22., 23.</t>
  </si>
  <si>
    <t>19., 21., 23.</t>
  </si>
  <si>
    <t>19., 21., 22.</t>
  </si>
  <si>
    <t>13., 14., 16.</t>
  </si>
  <si>
    <t>20.</t>
  </si>
  <si>
    <t>19., 21., 22., 23.</t>
  </si>
  <si>
    <t>18.</t>
  </si>
  <si>
    <t>30., 31.</t>
  </si>
  <si>
    <t>29., 31.</t>
  </si>
  <si>
    <t>29., 30.</t>
  </si>
  <si>
    <t>29., 30., 31.</t>
  </si>
  <si>
    <t>37., 39.</t>
  </si>
  <si>
    <t>36., 38.</t>
  </si>
  <si>
    <t>37., 40.</t>
  </si>
  <si>
    <t>36.</t>
  </si>
  <si>
    <t>47.</t>
  </si>
  <si>
    <t xml:space="preserve">Multifunkcionālās velo trases izbūve Daugmalē </t>
  </si>
  <si>
    <t>Veikta multifunkcionālās velotrases (pump-truck) projektēšana uz izbūve Daugmalē</t>
  </si>
  <si>
    <t>Sporta centrs</t>
  </si>
  <si>
    <t>78.</t>
  </si>
  <si>
    <t>79.</t>
  </si>
  <si>
    <t>77.</t>
  </si>
  <si>
    <t>6.</t>
  </si>
  <si>
    <t>70.</t>
  </si>
  <si>
    <t>59.</t>
  </si>
  <si>
    <t>58.</t>
  </si>
  <si>
    <t>61.</t>
  </si>
  <si>
    <t>63.</t>
  </si>
  <si>
    <t>65., 66.</t>
  </si>
  <si>
    <t>64., 66.</t>
  </si>
  <si>
    <t>64., 65.</t>
  </si>
  <si>
    <t>57.</t>
  </si>
  <si>
    <t>54.</t>
  </si>
  <si>
    <t>43.., 48.</t>
  </si>
  <si>
    <t>48., 43.</t>
  </si>
  <si>
    <t>5.</t>
  </si>
  <si>
    <t xml:space="preserve">Izbūvēts auto stāvvietu laukums (Ceriņu iela). </t>
  </si>
  <si>
    <t xml:space="preserve">Izremontēti kabineti, nodrošināta materiālā bāze dabaszinību priekšmetu pasniegšanai vispārizglītojošās skolās  (Baldones vidusskolā, Daugmales pamatskolā, Ķekavas vidusskolā, Pļavniekkalna skolā). </t>
  </si>
  <si>
    <t xml:space="preserve">Atjaunoti gājēju celiņi, teritorijas labiekārtošana. </t>
  </si>
  <si>
    <t>Centrālā skvēra labiekārtošana Baldones pilsētā</t>
  </si>
  <si>
    <t xml:space="preserve">Realizēti ūdenssaimniecības projekti Baldones pilsētā, t.sk.jaunu pieslēgumu izbūve </t>
  </si>
  <si>
    <t xml:space="preserve">Reģionāla mēroga veloinfrastruktūras izveide virziena
Rīga – Baldone posmā Rīga (pilsētas robeža) – Ķekava (Ķekavas novads) </t>
  </si>
  <si>
    <t>Veloceliņa izbūve gar P137: izbūvēts veloceliņš gar autoceļu P137 no Ķekavas līdz Naudītes ielai (līdz Ķekavas apvedceļam) 6 km ar asfalta segumu. Izstrādāts projekts, izbūvēts Ziemeļu ielas ietves un apgaismojuma izbūvei 1,7km, veikti satiksmes drošības uzlabojumi</t>
  </si>
  <si>
    <t>Ietves un apgaismojuma izbūve gar V2 (Posms:Kāpu iela-pieslēgums pie AC P137)</t>
  </si>
  <si>
    <t>Izbūvēta ietve un apgaismojums gar V2  no  Kāpu ielas līdz pieslēgumam pie P137, 480 m</t>
  </si>
  <si>
    <t xml:space="preserve">Attīstīta publiskā ārtelpa Ķekavas pilsētas galvenajā laukumā Ābeļdārzā. Projekta ietvaros realizējamās darbības ietver gājēju celiņus, teritorijas labiekārtojuma elementus, elektroenerģijas un ūdensapgādes pievadus, brīvkrānus, pārbūvētas piebrauktuves, cietā seguma stāvlaukumus, multifunkcionālu paviljonu sabiedrisko pasākumu norisei, aktīvās atpūtas aprīkojumu, koku, krūmu un puķu stādījumus, elektrouzlādes punktu ierīkošana digitālo ierīču uzlādei un mikromobilitātes atbalstam, atkritumu šķirošanas tvertņu iegāde un uzstādīšana, velosipēdu novietņu ierīkošana, soliņu un galdu iegāde un uzstādīšana, apgaismojuma izbūve, lietusūdeņu savākšanas un novadīšanas sistēmu attīstīšana, tai skaitā ūdenscaurlaidīgi segumi ietvēm, laukumiem, videonovērošanas ar skaļruņiem ierīkošana.  </t>
  </si>
  <si>
    <t>Izbūvēti apgaismoti gājēju celiņi, lai nodrošinātu drošu satiksmi minētajās ielās un drošibu gājējiem: 1. No Mēžvidus ielas līdz P89 1,4km, no P89 līdz ciematam Sūnupes; 2. No Mūzikas skolas līdz pagriezienam uz Mercendarbes muižu - 2,6km (gar V9); 3. Vanagkalna ielā no daudzdzīvokļu mājām līdz Vanagkalna estrādei - 1,3km; 4. Zīļu ielā no Lapu ielas līdz Ķekaviņas upes tiltiņam - 200m.</t>
  </si>
  <si>
    <t>Uzņēmējdarbību veicinošu teritoriju attīstīšana Ķekavas novadā SAM 5.1.1.1.</t>
  </si>
  <si>
    <t>71.</t>
  </si>
  <si>
    <t>Pārbūvēta Vanagkalna estrāde ar skatuvi, kvalitatīvām dušām, tualetēm un ģērbtuvēm viesmāksliniekiem, sanāksmju telpu, pilnībā atjaunoti skatītāju soli.</t>
  </si>
  <si>
    <t>Olektes upes parka izveide Valdlaučos, Olektes upes attīrīšana</t>
  </si>
  <si>
    <t>Izveidots Olektes upes parks Valdlaučos, veikta izpēte, izstrādāts projekts un attīrīta Olektes upe</t>
  </si>
  <si>
    <t>Kultūras ēkas būvniecība Baldonē</t>
  </si>
  <si>
    <t>77., 10.</t>
  </si>
  <si>
    <t>Izglītības, kultūras un sporta pārvalde, Attīstības un būvniecības pārvalde</t>
  </si>
  <si>
    <t>Baldonē izbūvēta Kultūras ēka</t>
  </si>
  <si>
    <t>2024. gada 24.aprīļa sēdes</t>
  </si>
  <si>
    <t xml:space="preserve">lēmumam Nr. 26. (protokols Nr.10.)     </t>
  </si>
  <si>
    <t>Andris Vītols</t>
  </si>
</sst>
</file>

<file path=xl/styles.xml><?xml version="1.0" encoding="utf-8"?>
<styleSheet xmlns="http://schemas.openxmlformats.org/spreadsheetml/2006/main">
  <numFmts count="4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00\ &quot;€&quot;_-;\-* #,##0.00\ &quot;€&quot;_-;_-* &quot;-&quot;??\ &quot;€&quot;_-;_-@_-"/>
    <numFmt numFmtId="182" formatCode="&quot;Ls&quot;#,##0;\-&quot;Ls&quot;#,##0"/>
    <numFmt numFmtId="183" formatCode="&quot;Ls&quot;#,##0;[Red]\-&quot;Ls&quot;#,##0"/>
    <numFmt numFmtId="184" formatCode="&quot;Ls&quot;#,##0.00;\-&quot;Ls&quot;#,##0.00"/>
    <numFmt numFmtId="185" formatCode="&quot;Ls&quot;#,##0.00;[Red]\-&quot;Ls&quot;#,##0.00"/>
    <numFmt numFmtId="186" formatCode="_-&quot;Ls&quot;* #,##0_-;\-&quot;Ls&quot;* #,##0_-;_-&quot;Ls&quot;* &quot;-&quot;_-;_-@_-"/>
    <numFmt numFmtId="187" formatCode="_-&quot;Ls&quot;* #,##0.00_-;\-&quot;Ls&quot;* #,##0.00_-;_-&quot;Ls&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0\ ;&quot; -&quot;#\ ;@\ "/>
    <numFmt numFmtId="197" formatCode="#,##0.00\ ;\-#,##0.00\ ;&quot; -&quot;#\ ;@\ "/>
    <numFmt numFmtId="198" formatCode="&quot;Yes&quot;;&quot;Yes&quot;;&quot;No&quot;"/>
    <numFmt numFmtId="199" formatCode="&quot;True&quot;;&quot;True&quot;;&quot;False&quot;"/>
    <numFmt numFmtId="200" formatCode="&quot;On&quot;;&quot;On&quot;;&quot;Off&quot;"/>
    <numFmt numFmtId="201" formatCode="[$€-2]\ #,##0.00_);[Red]\([$€-2]\ #,##0.00\)"/>
  </numFmts>
  <fonts count="59">
    <font>
      <sz val="11"/>
      <color indexed="8"/>
      <name val="Calibri"/>
      <family val="2"/>
    </font>
    <font>
      <sz val="10"/>
      <name val="Arial"/>
      <family val="0"/>
    </font>
    <font>
      <sz val="10"/>
      <color indexed="8"/>
      <name val="Times New Roman"/>
      <family val="1"/>
    </font>
    <font>
      <sz val="12"/>
      <color indexed="8"/>
      <name val="Times New Roman"/>
      <family val="1"/>
    </font>
    <font>
      <b/>
      <sz val="11"/>
      <color indexed="8"/>
      <name val="Times New Roman"/>
      <family val="1"/>
    </font>
    <font>
      <sz val="11"/>
      <color indexed="10"/>
      <name val="Times New Roman"/>
      <family val="1"/>
    </font>
    <font>
      <sz val="11"/>
      <color indexed="8"/>
      <name val="Times New Roman"/>
      <family val="1"/>
    </font>
    <font>
      <b/>
      <sz val="10"/>
      <color indexed="8"/>
      <name val="Times New Roman"/>
      <family val="1"/>
    </font>
    <font>
      <sz val="11"/>
      <color indexed="8"/>
      <name val="Calibri Light"/>
      <family val="2"/>
    </font>
    <font>
      <sz val="10"/>
      <color indexed="8"/>
      <name val="Calibri Light"/>
      <family val="2"/>
    </font>
    <font>
      <sz val="12"/>
      <color indexed="8"/>
      <name val="Calibri Light"/>
      <family val="2"/>
    </font>
    <font>
      <b/>
      <sz val="14"/>
      <color indexed="8"/>
      <name val="Calibri Light"/>
      <family val="2"/>
    </font>
    <font>
      <sz val="18"/>
      <color indexed="8"/>
      <name val="Calibri"/>
      <family val="2"/>
    </font>
    <font>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Light"/>
      <family val="2"/>
    </font>
    <font>
      <sz val="10"/>
      <name val="Calibri Light"/>
      <family val="2"/>
    </font>
    <font>
      <b/>
      <sz val="10"/>
      <name val="Calibri Light"/>
      <family val="2"/>
    </font>
    <font>
      <b/>
      <sz val="11"/>
      <color indexed="8"/>
      <name val="Calibri Light"/>
      <family val="2"/>
    </font>
    <font>
      <strike/>
      <sz val="10"/>
      <name val="Calibri Light"/>
      <family val="2"/>
    </font>
    <font>
      <i/>
      <sz val="10"/>
      <color indexed="8"/>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Calibri Light"/>
      <family val="2"/>
    </font>
    <font>
      <b/>
      <sz val="12"/>
      <color theme="1"/>
      <name val="Times New Roman"/>
      <family val="1"/>
    </font>
    <font>
      <sz val="12"/>
      <color theme="1"/>
      <name val="Times New Roman"/>
      <family val="1"/>
    </font>
    <font>
      <b/>
      <sz val="10"/>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7" fontId="0"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5">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xf>
    <xf numFmtId="0" fontId="4" fillId="0" borderId="0" xfId="0" applyFont="1" applyAlignment="1">
      <alignment horizontal="left" wrapText="1"/>
    </xf>
    <xf numFmtId="0" fontId="5" fillId="0" borderId="0" xfId="0" applyFont="1" applyAlignment="1">
      <alignment/>
    </xf>
    <xf numFmtId="0" fontId="6" fillId="0" borderId="0" xfId="0" applyFont="1" applyAlignment="1">
      <alignment horizontal="center"/>
    </xf>
    <xf numFmtId="0" fontId="6" fillId="0" borderId="0" xfId="0" applyFont="1" applyAlignment="1">
      <alignment/>
    </xf>
    <xf numFmtId="3" fontId="0" fillId="0" borderId="0" xfId="0" applyNumberFormat="1" applyAlignment="1">
      <alignment/>
    </xf>
    <xf numFmtId="0" fontId="3" fillId="0" borderId="0" xfId="0" applyFont="1" applyAlignment="1">
      <alignment vertical="center"/>
    </xf>
    <xf numFmtId="0" fontId="0" fillId="0" borderId="0" xfId="0" applyFill="1" applyAlignment="1">
      <alignment/>
    </xf>
    <xf numFmtId="3" fontId="0" fillId="0" borderId="0" xfId="0" applyNumberForma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horizontal="right"/>
    </xf>
    <xf numFmtId="0" fontId="0" fillId="0" borderId="0" xfId="0" applyFill="1" applyBorder="1" applyAlignment="1">
      <alignment/>
    </xf>
    <xf numFmtId="0" fontId="0" fillId="0" borderId="0" xfId="0" applyBorder="1" applyAlignment="1">
      <alignment/>
    </xf>
    <xf numFmtId="0" fontId="31" fillId="0" borderId="10" xfId="0" applyFont="1" applyBorder="1" applyAlignment="1">
      <alignment horizontal="center" textRotation="90" wrapText="1"/>
    </xf>
    <xf numFmtId="0" fontId="31" fillId="0" borderId="11" xfId="0" applyFont="1" applyBorder="1" applyAlignment="1">
      <alignment horizontal="center" textRotation="90" wrapText="1"/>
    </xf>
    <xf numFmtId="0" fontId="31" fillId="0" borderId="11" xfId="0" applyFont="1" applyBorder="1" applyAlignment="1">
      <alignment horizontal="center" textRotation="90"/>
    </xf>
    <xf numFmtId="0" fontId="9" fillId="0" borderId="12" xfId="0" applyFont="1" applyBorder="1" applyAlignment="1">
      <alignment horizontal="right" vertical="center" wrapText="1"/>
    </xf>
    <xf numFmtId="0" fontId="9" fillId="0" borderId="11" xfId="0" applyFont="1" applyFill="1" applyBorder="1" applyAlignment="1">
      <alignment horizontal="left" vertical="top" wrapText="1"/>
    </xf>
    <xf numFmtId="3" fontId="9" fillId="0" borderId="13" xfId="0" applyNumberFormat="1" applyFont="1" applyFill="1" applyBorder="1" applyAlignment="1">
      <alignment horizontal="center" vertical="top"/>
    </xf>
    <xf numFmtId="0" fontId="32" fillId="0" borderId="11" xfId="0" applyFont="1" applyFill="1" applyBorder="1" applyAlignment="1">
      <alignmen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vertical="top" wrapText="1"/>
    </xf>
    <xf numFmtId="0" fontId="9" fillId="0" borderId="11" xfId="55" applyFont="1" applyFill="1" applyBorder="1" applyAlignment="1">
      <alignment horizontal="left" vertical="top" wrapText="1"/>
      <protection/>
    </xf>
    <xf numFmtId="0" fontId="9" fillId="0" borderId="14" xfId="55" applyFont="1" applyFill="1" applyBorder="1" applyAlignment="1">
      <alignment horizontal="left" vertical="top" wrapText="1"/>
      <protection/>
    </xf>
    <xf numFmtId="3" fontId="9" fillId="0" borderId="13" xfId="55" applyNumberFormat="1" applyFont="1" applyFill="1" applyBorder="1" applyAlignment="1">
      <alignment horizontal="center" vertical="top"/>
      <protection/>
    </xf>
    <xf numFmtId="0" fontId="9" fillId="0" borderId="13" xfId="0" applyFont="1" applyFill="1" applyBorder="1" applyAlignment="1">
      <alignment vertical="top" wrapText="1"/>
    </xf>
    <xf numFmtId="0" fontId="32" fillId="0" borderId="15" xfId="0" applyFont="1" applyFill="1" applyBorder="1" applyAlignment="1">
      <alignment horizontal="left" vertical="top" wrapText="1"/>
    </xf>
    <xf numFmtId="0" fontId="32" fillId="0" borderId="13" xfId="0" applyFont="1" applyFill="1" applyBorder="1" applyAlignment="1">
      <alignment vertical="top" wrapText="1"/>
    </xf>
    <xf numFmtId="0" fontId="9" fillId="0" borderId="11" xfId="0" applyFont="1" applyFill="1" applyBorder="1" applyAlignment="1">
      <alignment vertical="center"/>
    </xf>
    <xf numFmtId="0" fontId="9" fillId="0" borderId="13" xfId="0" applyFont="1" applyFill="1" applyBorder="1" applyAlignment="1">
      <alignment horizontal="left" wrapText="1"/>
    </xf>
    <xf numFmtId="3" fontId="9" fillId="0" borderId="13" xfId="0" applyNumberFormat="1" applyFont="1" applyFill="1" applyBorder="1" applyAlignment="1">
      <alignment horizontal="center"/>
    </xf>
    <xf numFmtId="0" fontId="9" fillId="0" borderId="11" xfId="0" applyFont="1" applyFill="1" applyBorder="1" applyAlignment="1">
      <alignment wrapText="1"/>
    </xf>
    <xf numFmtId="0" fontId="9" fillId="0" borderId="14" xfId="55" applyFont="1" applyFill="1" applyBorder="1" applyAlignment="1">
      <alignment horizontal="center" vertical="center" wrapText="1"/>
      <protection/>
    </xf>
    <xf numFmtId="0" fontId="9" fillId="0" borderId="14" xfId="55" applyFont="1" applyFill="1" applyBorder="1" applyAlignment="1">
      <alignment horizontal="left" vertical="center" wrapText="1"/>
      <protection/>
    </xf>
    <xf numFmtId="0" fontId="31" fillId="33" borderId="11" xfId="0" applyFont="1" applyFill="1" applyBorder="1" applyAlignment="1">
      <alignment horizontal="center" vertical="center" wrapText="1"/>
    </xf>
    <xf numFmtId="0" fontId="9" fillId="7" borderId="13" xfId="0" applyFont="1" applyFill="1" applyBorder="1" applyAlignment="1">
      <alignment horizontal="left" wrapText="1"/>
    </xf>
    <xf numFmtId="3" fontId="9" fillId="33" borderId="13" xfId="0" applyNumberFormat="1" applyFont="1" applyFill="1" applyBorder="1" applyAlignment="1">
      <alignment horizontal="center"/>
    </xf>
    <xf numFmtId="0" fontId="9" fillId="0" borderId="11" xfId="0" applyFont="1" applyFill="1" applyBorder="1" applyAlignment="1">
      <alignment horizontal="center"/>
    </xf>
    <xf numFmtId="0" fontId="32" fillId="0" borderId="11" xfId="0" applyFont="1" applyFill="1" applyBorder="1" applyAlignment="1">
      <alignment horizontal="left" vertical="top" wrapText="1"/>
    </xf>
    <xf numFmtId="0" fontId="32" fillId="0" borderId="13" xfId="0" applyFont="1" applyFill="1" applyBorder="1" applyAlignment="1">
      <alignment horizontal="left" vertical="top" wrapText="1"/>
    </xf>
    <xf numFmtId="3" fontId="32" fillId="0" borderId="13" xfId="0" applyNumberFormat="1" applyFont="1" applyFill="1" applyBorder="1" applyAlignment="1">
      <alignment horizontal="left" vertical="top"/>
    </xf>
    <xf numFmtId="0" fontId="33" fillId="7" borderId="11" xfId="0" applyFont="1" applyFill="1" applyBorder="1" applyAlignment="1">
      <alignment horizontal="left" vertical="top" wrapText="1"/>
    </xf>
    <xf numFmtId="0" fontId="32" fillId="7" borderId="13" xfId="0" applyFont="1" applyFill="1" applyBorder="1" applyAlignment="1">
      <alignment horizontal="left" vertical="top" wrapText="1"/>
    </xf>
    <xf numFmtId="3" fontId="32" fillId="7" borderId="13" xfId="0" applyNumberFormat="1" applyFont="1" applyFill="1" applyBorder="1" applyAlignment="1">
      <alignment horizontal="left" vertical="top"/>
    </xf>
    <xf numFmtId="0" fontId="9" fillId="33" borderId="13" xfId="0" applyFont="1" applyFill="1" applyBorder="1" applyAlignment="1">
      <alignment horizontal="left" wrapText="1"/>
    </xf>
    <xf numFmtId="0" fontId="32" fillId="0" borderId="11" xfId="55" applyFont="1" applyFill="1" applyBorder="1" applyAlignment="1">
      <alignment horizontal="left" vertical="top" wrapText="1"/>
      <protection/>
    </xf>
    <xf numFmtId="0" fontId="32" fillId="0" borderId="11" xfId="0" applyFont="1" applyFill="1" applyBorder="1" applyAlignment="1">
      <alignment wrapText="1"/>
    </xf>
    <xf numFmtId="0" fontId="32" fillId="0" borderId="0" xfId="0" applyFont="1" applyFill="1" applyAlignment="1">
      <alignment horizontal="left" vertical="top" wrapText="1"/>
    </xf>
    <xf numFmtId="0" fontId="32" fillId="0" borderId="12" xfId="0" applyFont="1" applyFill="1" applyBorder="1" applyAlignment="1">
      <alignment horizontal="left" vertical="top" wrapText="1"/>
    </xf>
    <xf numFmtId="0" fontId="9" fillId="0" borderId="0" xfId="0" applyFont="1" applyFill="1" applyBorder="1" applyAlignment="1">
      <alignment horizontal="center"/>
    </xf>
    <xf numFmtId="3" fontId="32" fillId="0" borderId="16" xfId="0" applyNumberFormat="1" applyFont="1" applyFill="1" applyBorder="1" applyAlignment="1">
      <alignment horizontal="left" vertical="top"/>
    </xf>
    <xf numFmtId="0" fontId="8" fillId="0" borderId="0" xfId="0" applyFont="1" applyAlignment="1">
      <alignment horizontal="center"/>
    </xf>
    <xf numFmtId="0" fontId="31" fillId="0" borderId="11" xfId="0" applyFont="1" applyBorder="1" applyAlignment="1">
      <alignment horizontal="right" wrapText="1"/>
    </xf>
    <xf numFmtId="0" fontId="8" fillId="0" borderId="11" xfId="0" applyFont="1" applyBorder="1" applyAlignment="1">
      <alignment wrapText="1"/>
    </xf>
    <xf numFmtId="0" fontId="8" fillId="0" borderId="11" xfId="0" applyFont="1" applyBorder="1" applyAlignment="1">
      <alignment/>
    </xf>
    <xf numFmtId="3" fontId="34" fillId="0" borderId="11" xfId="0" applyNumberFormat="1" applyFont="1" applyBorder="1" applyAlignment="1">
      <alignment/>
    </xf>
    <xf numFmtId="3" fontId="34" fillId="0" borderId="13" xfId="0" applyNumberFormat="1" applyFont="1" applyBorder="1" applyAlignment="1">
      <alignment horizontal="center"/>
    </xf>
    <xf numFmtId="3" fontId="34" fillId="0" borderId="17" xfId="0" applyNumberFormat="1" applyFont="1" applyBorder="1" applyAlignment="1">
      <alignment/>
    </xf>
    <xf numFmtId="3" fontId="34" fillId="0" borderId="18" xfId="0" applyNumberFormat="1" applyFont="1" applyBorder="1" applyAlignment="1">
      <alignment/>
    </xf>
    <xf numFmtId="0" fontId="8"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9" fillId="0" borderId="0" xfId="0" applyFont="1" applyAlignment="1">
      <alignment/>
    </xf>
    <xf numFmtId="0" fontId="12" fillId="0" borderId="0" xfId="0" applyFont="1" applyAlignment="1">
      <alignment/>
    </xf>
    <xf numFmtId="0" fontId="12" fillId="0" borderId="0" xfId="0" applyFont="1" applyAlignment="1">
      <alignment horizontal="center"/>
    </xf>
    <xf numFmtId="0" fontId="12" fillId="0" borderId="0" xfId="0" applyFont="1" applyAlignment="1">
      <alignment wrapText="1"/>
    </xf>
    <xf numFmtId="0" fontId="32" fillId="0" borderId="0" xfId="0" applyFont="1" applyFill="1" applyBorder="1" applyAlignment="1">
      <alignment vertical="top" wrapText="1"/>
    </xf>
    <xf numFmtId="0" fontId="9" fillId="7" borderId="11" xfId="0" applyFont="1" applyFill="1" applyBorder="1" applyAlignment="1">
      <alignment horizontal="center"/>
    </xf>
    <xf numFmtId="0" fontId="31" fillId="7" borderId="11" xfId="0" applyFont="1" applyFill="1" applyBorder="1" applyAlignment="1">
      <alignment horizontal="center" vertical="center"/>
    </xf>
    <xf numFmtId="0" fontId="8" fillId="0" borderId="19" xfId="0" applyFont="1" applyFill="1" applyBorder="1" applyAlignment="1">
      <alignment/>
    </xf>
    <xf numFmtId="0" fontId="9" fillId="0" borderId="13" xfId="55" applyFont="1" applyFill="1" applyBorder="1" applyAlignment="1">
      <alignment vertical="center" wrapText="1"/>
      <protection/>
    </xf>
    <xf numFmtId="0" fontId="9" fillId="0" borderId="13" xfId="0" applyFont="1" applyFill="1" applyBorder="1" applyAlignment="1">
      <alignment vertical="center" wrapText="1"/>
    </xf>
    <xf numFmtId="0" fontId="9" fillId="7" borderId="13" xfId="0" applyFont="1" applyFill="1" applyBorder="1" applyAlignment="1">
      <alignment vertical="center" wrapText="1"/>
    </xf>
    <xf numFmtId="0" fontId="32" fillId="0" borderId="13" xfId="0" applyFont="1" applyFill="1" applyBorder="1" applyAlignment="1">
      <alignment vertical="center" wrapText="1"/>
    </xf>
    <xf numFmtId="0" fontId="32" fillId="7" borderId="13" xfId="0" applyFont="1" applyFill="1" applyBorder="1" applyAlignment="1">
      <alignment vertical="center" wrapText="1"/>
    </xf>
    <xf numFmtId="0" fontId="32" fillId="0" borderId="13" xfId="55" applyFont="1" applyFill="1" applyBorder="1" applyAlignment="1">
      <alignment vertical="center" wrapText="1"/>
      <protection/>
    </xf>
    <xf numFmtId="0" fontId="33" fillId="7" borderId="13" xfId="0" applyFont="1" applyFill="1" applyBorder="1" applyAlignment="1">
      <alignment vertical="center" wrapText="1"/>
    </xf>
    <xf numFmtId="0" fontId="9" fillId="33" borderId="13" xfId="0" applyFont="1" applyFill="1" applyBorder="1" applyAlignment="1">
      <alignment vertical="center" wrapText="1"/>
    </xf>
    <xf numFmtId="0" fontId="31" fillId="7" borderId="12"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10" xfId="0" applyFont="1" applyFill="1" applyBorder="1" applyAlignment="1">
      <alignment horizontal="center" textRotation="90" wrapText="1"/>
    </xf>
    <xf numFmtId="0" fontId="31" fillId="7" borderId="11" xfId="0" applyFont="1" applyFill="1" applyBorder="1" applyAlignment="1">
      <alignment horizontal="center" textRotation="90" wrapText="1"/>
    </xf>
    <xf numFmtId="0" fontId="31" fillId="7" borderId="11" xfId="0" applyFont="1" applyFill="1" applyBorder="1" applyAlignment="1">
      <alignment horizontal="center" textRotation="90"/>
    </xf>
    <xf numFmtId="0" fontId="31" fillId="7" borderId="20" xfId="0" applyFont="1" applyFill="1" applyBorder="1" applyAlignment="1">
      <alignment horizontal="center" textRotation="90" wrapText="1"/>
    </xf>
    <xf numFmtId="0" fontId="9" fillId="0" borderId="13" xfId="0" applyFont="1" applyFill="1" applyBorder="1" applyAlignment="1">
      <alignment horizontal="center" vertical="center" wrapText="1"/>
    </xf>
    <xf numFmtId="0" fontId="9" fillId="0" borderId="13" xfId="55" applyFont="1" applyFill="1" applyBorder="1" applyAlignment="1">
      <alignment horizontal="center" vertical="center" wrapText="1"/>
      <protection/>
    </xf>
    <xf numFmtId="0" fontId="32" fillId="0" borderId="13"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0" fillId="0" borderId="0" xfId="0" applyBorder="1" applyAlignment="1">
      <alignment horizontal="center" vertical="center"/>
    </xf>
    <xf numFmtId="0" fontId="32" fillId="0" borderId="13"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8" fillId="0" borderId="0" xfId="0" applyFont="1" applyAlignment="1">
      <alignment horizontal="center" vertical="center"/>
    </xf>
    <xf numFmtId="0" fontId="0" fillId="0" borderId="0" xfId="0" applyAlignment="1">
      <alignment horizontal="center" vertical="center"/>
    </xf>
    <xf numFmtId="0" fontId="31" fillId="0" borderId="13" xfId="0" applyFont="1" applyBorder="1" applyAlignment="1">
      <alignment horizontal="center" textRotation="90" wrapText="1"/>
    </xf>
    <xf numFmtId="0" fontId="0" fillId="0" borderId="21" xfId="0" applyBorder="1" applyAlignment="1">
      <alignment/>
    </xf>
    <xf numFmtId="0" fontId="7" fillId="0" borderId="22" xfId="0" applyFont="1" applyFill="1" applyBorder="1" applyAlignment="1">
      <alignment horizontal="center" textRotation="90" wrapText="1"/>
    </xf>
    <xf numFmtId="0" fontId="31" fillId="7" borderId="12" xfId="0" applyFont="1" applyFill="1" applyBorder="1" applyAlignment="1">
      <alignment horizontal="center" textRotation="90" wrapText="1"/>
    </xf>
    <xf numFmtId="0" fontId="31" fillId="7" borderId="14" xfId="0" applyFont="1" applyFill="1" applyBorder="1" applyAlignment="1">
      <alignment horizontal="center" textRotation="90" wrapText="1"/>
    </xf>
    <xf numFmtId="0" fontId="8" fillId="0" borderId="15" xfId="0" applyFont="1" applyBorder="1" applyAlignment="1">
      <alignment/>
    </xf>
    <xf numFmtId="0" fontId="31" fillId="0" borderId="15" xfId="0" applyFont="1" applyBorder="1" applyAlignment="1">
      <alignment horizontal="center" textRotation="90" wrapText="1"/>
    </xf>
    <xf numFmtId="0" fontId="31" fillId="0" borderId="15" xfId="0" applyFont="1" applyFill="1" applyBorder="1" applyAlignment="1">
      <alignment horizontal="center" textRotation="90" wrapText="1"/>
    </xf>
    <xf numFmtId="0" fontId="31" fillId="7" borderId="15" xfId="0" applyFont="1" applyFill="1" applyBorder="1" applyAlignment="1">
      <alignment horizontal="center" textRotation="90" wrapText="1"/>
    </xf>
    <xf numFmtId="0" fontId="0" fillId="0" borderId="22" xfId="0" applyBorder="1" applyAlignment="1">
      <alignment wrapText="1"/>
    </xf>
    <xf numFmtId="0" fontId="0" fillId="0" borderId="22" xfId="0" applyBorder="1" applyAlignment="1">
      <alignment/>
    </xf>
    <xf numFmtId="3" fontId="2" fillId="34" borderId="22" xfId="55" applyNumberFormat="1" applyFont="1" applyFill="1" applyBorder="1">
      <alignment/>
      <protection/>
    </xf>
    <xf numFmtId="0" fontId="2" fillId="0" borderId="22" xfId="55" applyFont="1" applyBorder="1" applyAlignment="1">
      <alignment wrapText="1"/>
      <protection/>
    </xf>
    <xf numFmtId="0" fontId="0" fillId="0" borderId="22" xfId="0" applyFill="1" applyBorder="1" applyAlignment="1">
      <alignment/>
    </xf>
    <xf numFmtId="3" fontId="0" fillId="0" borderId="22" xfId="0" applyNumberFormat="1" applyBorder="1" applyAlignment="1">
      <alignment wrapText="1"/>
    </xf>
    <xf numFmtId="0" fontId="0" fillId="0" borderId="22" xfId="0" applyFont="1" applyBorder="1" applyAlignment="1">
      <alignment vertical="center" wrapText="1"/>
    </xf>
    <xf numFmtId="3" fontId="0" fillId="0" borderId="22" xfId="0" applyNumberFormat="1" applyBorder="1" applyAlignment="1">
      <alignment/>
    </xf>
    <xf numFmtId="0" fontId="0" fillId="0" borderId="22" xfId="0" applyFont="1" applyFill="1" applyBorder="1" applyAlignment="1">
      <alignment vertical="center" wrapText="1"/>
    </xf>
    <xf numFmtId="0" fontId="6" fillId="0" borderId="23" xfId="0" applyFont="1" applyBorder="1" applyAlignment="1">
      <alignment/>
    </xf>
    <xf numFmtId="3" fontId="9" fillId="0" borderId="15" xfId="0" applyNumberFormat="1" applyFont="1" applyFill="1" applyBorder="1" applyAlignment="1">
      <alignment/>
    </xf>
    <xf numFmtId="0" fontId="9" fillId="7" borderId="15" xfId="0" applyFont="1" applyFill="1" applyBorder="1" applyAlignment="1">
      <alignment/>
    </xf>
    <xf numFmtId="0" fontId="32" fillId="0" borderId="15" xfId="0" applyFont="1" applyFill="1" applyBorder="1" applyAlignment="1">
      <alignment horizontal="left" vertical="top"/>
    </xf>
    <xf numFmtId="0" fontId="32" fillId="7" borderId="15" xfId="0" applyFont="1" applyFill="1" applyBorder="1" applyAlignment="1">
      <alignment horizontal="left" vertical="top"/>
    </xf>
    <xf numFmtId="3" fontId="9" fillId="7" borderId="15" xfId="0" applyNumberFormat="1" applyFont="1" applyFill="1" applyBorder="1" applyAlignment="1">
      <alignment/>
    </xf>
    <xf numFmtId="0" fontId="9" fillId="33" borderId="15" xfId="0" applyFont="1" applyFill="1" applyBorder="1" applyAlignment="1">
      <alignment/>
    </xf>
    <xf numFmtId="3" fontId="32" fillId="7" borderId="15" xfId="0" applyNumberFormat="1" applyFont="1" applyFill="1" applyBorder="1" applyAlignment="1">
      <alignment horizontal="left" vertical="top"/>
    </xf>
    <xf numFmtId="3" fontId="34" fillId="0" borderId="15" xfId="0" applyNumberFormat="1" applyFont="1" applyBorder="1" applyAlignment="1">
      <alignment/>
    </xf>
    <xf numFmtId="0" fontId="9" fillId="0" borderId="15" xfId="0" applyFont="1" applyFill="1" applyBorder="1" applyAlignment="1">
      <alignment horizontal="center" vertical="center" wrapText="1"/>
    </xf>
    <xf numFmtId="0" fontId="9" fillId="0" borderId="15" xfId="0" applyFont="1" applyBorder="1" applyAlignment="1">
      <alignment horizontal="center" vertical="center" wrapText="1"/>
    </xf>
    <xf numFmtId="3" fontId="9" fillId="0" borderId="15" xfId="0" applyNumberFormat="1" applyFont="1" applyFill="1" applyBorder="1" applyAlignment="1">
      <alignment horizontal="center" wrapText="1"/>
    </xf>
    <xf numFmtId="3" fontId="9" fillId="0" borderId="15"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xf>
    <xf numFmtId="3" fontId="32" fillId="0" borderId="15"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top"/>
    </xf>
    <xf numFmtId="3" fontId="9" fillId="33" borderId="13" xfId="0" applyNumberFormat="1" applyFont="1" applyFill="1" applyBorder="1" applyAlignment="1">
      <alignment horizontal="center" vertical="top"/>
    </xf>
    <xf numFmtId="0" fontId="8" fillId="7" borderId="14" xfId="0" applyFont="1" applyFill="1" applyBorder="1" applyAlignment="1">
      <alignment horizontal="center" vertical="top" wrapText="1"/>
    </xf>
    <xf numFmtId="3" fontId="32" fillId="7" borderId="13" xfId="0" applyNumberFormat="1" applyFont="1" applyFill="1" applyBorder="1" applyAlignment="1">
      <alignment horizontal="center" vertical="top"/>
    </xf>
    <xf numFmtId="3" fontId="9" fillId="0" borderId="13" xfId="0" applyNumberFormat="1" applyFont="1" applyFill="1" applyBorder="1" applyAlignment="1">
      <alignment horizontal="right" vertical="top"/>
    </xf>
    <xf numFmtId="0" fontId="9" fillId="0" borderId="11" xfId="0" applyFont="1" applyFill="1" applyBorder="1" applyAlignment="1">
      <alignment horizontal="right" vertical="top"/>
    </xf>
    <xf numFmtId="3" fontId="9" fillId="0" borderId="11" xfId="0" applyNumberFormat="1" applyFont="1" applyFill="1" applyBorder="1" applyAlignment="1">
      <alignment horizontal="right" vertical="top"/>
    </xf>
    <xf numFmtId="3" fontId="9" fillId="0" borderId="13" xfId="55" applyNumberFormat="1" applyFont="1" applyFill="1" applyBorder="1" applyAlignment="1">
      <alignment horizontal="right" vertical="top"/>
      <protection/>
    </xf>
    <xf numFmtId="3" fontId="32" fillId="0" borderId="11" xfId="0" applyNumberFormat="1" applyFont="1" applyFill="1" applyBorder="1" applyAlignment="1">
      <alignment horizontal="right" vertical="top"/>
    </xf>
    <xf numFmtId="3" fontId="32" fillId="7" borderId="11" xfId="0" applyNumberFormat="1" applyFont="1" applyFill="1" applyBorder="1" applyAlignment="1">
      <alignment horizontal="right" vertical="top"/>
    </xf>
    <xf numFmtId="3" fontId="9" fillId="0" borderId="10" xfId="0" applyNumberFormat="1" applyFont="1" applyFill="1" applyBorder="1" applyAlignment="1">
      <alignment horizontal="right" vertical="top"/>
    </xf>
    <xf numFmtId="3" fontId="9" fillId="0" borderId="24" xfId="55" applyNumberFormat="1" applyFont="1" applyFill="1" applyBorder="1" applyAlignment="1">
      <alignment horizontal="right" vertical="top"/>
      <protection/>
    </xf>
    <xf numFmtId="3" fontId="9" fillId="0" borderId="10" xfId="55" applyNumberFormat="1" applyFont="1" applyFill="1" applyBorder="1" applyAlignment="1">
      <alignment horizontal="right" vertical="top"/>
      <protection/>
    </xf>
    <xf numFmtId="3" fontId="32" fillId="0" borderId="10" xfId="0" applyNumberFormat="1" applyFont="1" applyFill="1" applyBorder="1" applyAlignment="1">
      <alignment horizontal="right" vertical="top"/>
    </xf>
    <xf numFmtId="3" fontId="32" fillId="7" borderId="10" xfId="0" applyNumberFormat="1" applyFont="1" applyFill="1" applyBorder="1" applyAlignment="1">
      <alignment horizontal="right" vertical="top"/>
    </xf>
    <xf numFmtId="0" fontId="32" fillId="7" borderId="10" xfId="0" applyFont="1" applyFill="1" applyBorder="1" applyAlignment="1">
      <alignment horizontal="right" vertical="top"/>
    </xf>
    <xf numFmtId="0" fontId="32" fillId="0" borderId="10" xfId="0" applyFont="1" applyFill="1" applyBorder="1" applyAlignment="1">
      <alignment horizontal="right" vertical="top"/>
    </xf>
    <xf numFmtId="3" fontId="32" fillId="0" borderId="25" xfId="0" applyNumberFormat="1" applyFont="1" applyFill="1" applyBorder="1" applyAlignment="1">
      <alignment horizontal="right" vertical="top"/>
    </xf>
    <xf numFmtId="3" fontId="9" fillId="0" borderId="11" xfId="55" applyNumberFormat="1" applyFont="1" applyFill="1" applyBorder="1" applyAlignment="1">
      <alignment horizontal="right" vertical="top"/>
      <protection/>
    </xf>
    <xf numFmtId="0" fontId="32" fillId="0" borderId="11" xfId="0" applyFont="1" applyFill="1" applyBorder="1" applyAlignment="1">
      <alignment horizontal="right" vertical="top"/>
    </xf>
    <xf numFmtId="0" fontId="32" fillId="0" borderId="16" xfId="0" applyFont="1" applyFill="1" applyBorder="1" applyAlignment="1">
      <alignment horizontal="right" vertical="top"/>
    </xf>
    <xf numFmtId="0" fontId="32" fillId="7" borderId="11" xfId="0" applyFont="1" applyFill="1" applyBorder="1" applyAlignment="1">
      <alignment horizontal="right" vertical="top"/>
    </xf>
    <xf numFmtId="3" fontId="9" fillId="0" borderId="20" xfId="0" applyNumberFormat="1" applyFont="1" applyFill="1" applyBorder="1" applyAlignment="1">
      <alignment horizontal="right" vertical="top"/>
    </xf>
    <xf numFmtId="0" fontId="9" fillId="0" borderId="20" xfId="0" applyFont="1" applyFill="1" applyBorder="1" applyAlignment="1">
      <alignment horizontal="right" vertical="top"/>
    </xf>
    <xf numFmtId="3" fontId="9" fillId="0" borderId="20" xfId="55" applyNumberFormat="1" applyFont="1" applyFill="1" applyBorder="1" applyAlignment="1">
      <alignment horizontal="right" vertical="top"/>
      <protection/>
    </xf>
    <xf numFmtId="0" fontId="9" fillId="0" borderId="20" xfId="55" applyFont="1" applyFill="1" applyBorder="1" applyAlignment="1">
      <alignment horizontal="right" vertical="top"/>
      <protection/>
    </xf>
    <xf numFmtId="0" fontId="9" fillId="33" borderId="20" xfId="0" applyFont="1" applyFill="1" applyBorder="1" applyAlignment="1">
      <alignment horizontal="right"/>
    </xf>
    <xf numFmtId="0" fontId="9" fillId="0" borderId="20" xfId="0" applyFont="1" applyFill="1" applyBorder="1" applyAlignment="1">
      <alignment horizontal="right"/>
    </xf>
    <xf numFmtId="3" fontId="9" fillId="0" borderId="20" xfId="0" applyNumberFormat="1" applyFont="1" applyFill="1" applyBorder="1" applyAlignment="1">
      <alignment horizontal="right"/>
    </xf>
    <xf numFmtId="3" fontId="9" fillId="0" borderId="20" xfId="55" applyNumberFormat="1" applyFont="1" applyFill="1" applyBorder="1" applyAlignment="1">
      <alignment horizontal="right"/>
      <protection/>
    </xf>
    <xf numFmtId="3" fontId="32" fillId="0" borderId="20" xfId="0" applyNumberFormat="1" applyFont="1" applyFill="1" applyBorder="1" applyAlignment="1">
      <alignment horizontal="right" vertical="top"/>
    </xf>
    <xf numFmtId="0" fontId="32" fillId="0" borderId="20" xfId="0" applyFont="1" applyFill="1" applyBorder="1" applyAlignment="1">
      <alignment horizontal="right" vertical="top"/>
    </xf>
    <xf numFmtId="0" fontId="32" fillId="7" borderId="20" xfId="0" applyFont="1" applyFill="1" applyBorder="1" applyAlignment="1">
      <alignment horizontal="right" vertical="top"/>
    </xf>
    <xf numFmtId="3" fontId="9" fillId="33" borderId="20" xfId="0" applyNumberFormat="1" applyFont="1" applyFill="1" applyBorder="1" applyAlignment="1">
      <alignment horizontal="right"/>
    </xf>
    <xf numFmtId="0" fontId="32" fillId="0" borderId="26" xfId="0" applyFont="1" applyFill="1" applyBorder="1" applyAlignment="1">
      <alignment horizontal="right" vertical="top"/>
    </xf>
    <xf numFmtId="0" fontId="9" fillId="0" borderId="13" xfId="0" applyFont="1" applyFill="1" applyBorder="1" applyAlignment="1">
      <alignment horizontal="right" vertical="top"/>
    </xf>
    <xf numFmtId="3" fontId="32" fillId="0" borderId="13" xfId="0" applyNumberFormat="1" applyFont="1" applyFill="1" applyBorder="1" applyAlignment="1">
      <alignment horizontal="right" vertical="top"/>
    </xf>
    <xf numFmtId="0" fontId="32" fillId="0" borderId="13" xfId="0" applyFont="1" applyFill="1" applyBorder="1" applyAlignment="1">
      <alignment horizontal="right" vertical="top"/>
    </xf>
    <xf numFmtId="3" fontId="32" fillId="0" borderId="11" xfId="0" applyNumberFormat="1" applyFont="1" applyFill="1" applyBorder="1" applyAlignment="1">
      <alignment horizontal="right" vertical="top" wrapText="1"/>
    </xf>
    <xf numFmtId="0" fontId="32" fillId="7" borderId="13" xfId="0" applyFont="1" applyFill="1" applyBorder="1" applyAlignment="1">
      <alignment horizontal="right" vertical="top"/>
    </xf>
    <xf numFmtId="3" fontId="32" fillId="7" borderId="13" xfId="0" applyNumberFormat="1" applyFont="1" applyFill="1" applyBorder="1" applyAlignment="1">
      <alignment horizontal="right" vertical="top"/>
    </xf>
    <xf numFmtId="0" fontId="32" fillId="0" borderId="27" xfId="0" applyFont="1" applyFill="1" applyBorder="1" applyAlignment="1">
      <alignment horizontal="right" vertical="top"/>
    </xf>
    <xf numFmtId="0" fontId="9" fillId="7" borderId="13" xfId="0" applyFont="1" applyFill="1" applyBorder="1" applyAlignment="1">
      <alignment horizontal="right" vertical="top"/>
    </xf>
    <xf numFmtId="3" fontId="9" fillId="0" borderId="11" xfId="0" applyNumberFormat="1" applyFont="1" applyFill="1" applyBorder="1" applyAlignment="1">
      <alignment horizontal="right" vertical="top" wrapText="1"/>
    </xf>
    <xf numFmtId="196" fontId="9" fillId="0" borderId="13" xfId="42" applyNumberFormat="1" applyFont="1" applyFill="1" applyBorder="1" applyAlignment="1" applyProtection="1">
      <alignment horizontal="right" vertical="top"/>
      <protection/>
    </xf>
    <xf numFmtId="3" fontId="9" fillId="7" borderId="13" xfId="0" applyNumberFormat="1" applyFont="1" applyFill="1" applyBorder="1" applyAlignment="1">
      <alignment horizontal="right" vertical="top"/>
    </xf>
    <xf numFmtId="3" fontId="9" fillId="33" borderId="11" xfId="0" applyNumberFormat="1" applyFont="1" applyFill="1" applyBorder="1" applyAlignment="1">
      <alignment horizontal="right" vertical="top"/>
    </xf>
    <xf numFmtId="0" fontId="9" fillId="33" borderId="13" xfId="0" applyFont="1" applyFill="1" applyBorder="1" applyAlignment="1">
      <alignment horizontal="right" vertical="top"/>
    </xf>
    <xf numFmtId="3" fontId="9" fillId="33" borderId="10" xfId="0" applyNumberFormat="1" applyFont="1" applyFill="1" applyBorder="1" applyAlignment="1">
      <alignment horizontal="right" vertical="top"/>
    </xf>
    <xf numFmtId="3" fontId="9" fillId="33" borderId="13" xfId="0" applyNumberFormat="1" applyFont="1" applyFill="1" applyBorder="1" applyAlignment="1">
      <alignment horizontal="right" vertical="top"/>
    </xf>
    <xf numFmtId="0" fontId="32" fillId="0" borderId="11" xfId="0" applyFont="1" applyBorder="1" applyAlignment="1">
      <alignment horizontal="left" vertical="top" wrapText="1"/>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0" fontId="32" fillId="0" borderId="13" xfId="0" applyFont="1" applyBorder="1" applyAlignment="1">
      <alignment horizontal="left" vertical="top" wrapText="1"/>
    </xf>
    <xf numFmtId="3" fontId="32" fillId="0" borderId="10" xfId="0" applyNumberFormat="1" applyFont="1" applyBorder="1" applyAlignment="1">
      <alignment horizontal="left" vertical="top"/>
    </xf>
    <xf numFmtId="3" fontId="32" fillId="0" borderId="28" xfId="0" applyNumberFormat="1" applyFont="1" applyBorder="1" applyAlignment="1">
      <alignment horizontal="left" vertical="top"/>
    </xf>
    <xf numFmtId="3" fontId="9" fillId="0" borderId="13" xfId="0" applyNumberFormat="1" applyFont="1" applyBorder="1" applyAlignment="1">
      <alignment horizontal="center"/>
    </xf>
    <xf numFmtId="0" fontId="9" fillId="0" borderId="20" xfId="0" applyFont="1" applyBorder="1" applyAlignment="1">
      <alignment/>
    </xf>
    <xf numFmtId="0" fontId="9" fillId="0" borderId="13" xfId="55"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28" xfId="0" applyNumberFormat="1" applyFont="1" applyBorder="1" applyAlignment="1">
      <alignment/>
    </xf>
    <xf numFmtId="0" fontId="32" fillId="0" borderId="11" xfId="55" applyFont="1" applyBorder="1" applyAlignment="1">
      <alignment horizontal="left" vertical="top" wrapText="1"/>
      <protection/>
    </xf>
    <xf numFmtId="0" fontId="9" fillId="0" borderId="14" xfId="55" applyFont="1" applyBorder="1" applyAlignment="1">
      <alignment horizontal="left" vertical="center" wrapText="1"/>
      <protection/>
    </xf>
    <xf numFmtId="0" fontId="32" fillId="0" borderId="20" xfId="0" applyFont="1" applyBorder="1" applyAlignment="1">
      <alignment horizontal="left" vertical="top"/>
    </xf>
    <xf numFmtId="0" fontId="13" fillId="0" borderId="0" xfId="0" applyFont="1" applyAlignment="1">
      <alignment/>
    </xf>
    <xf numFmtId="0" fontId="14" fillId="0" borderId="0" xfId="0" applyFont="1" applyAlignment="1">
      <alignment/>
    </xf>
    <xf numFmtId="3" fontId="9" fillId="0" borderId="13" xfId="0" applyNumberFormat="1" applyFont="1" applyFill="1" applyBorder="1" applyAlignment="1">
      <alignment horizontal="right" vertical="top" wrapText="1"/>
    </xf>
    <xf numFmtId="0" fontId="9" fillId="7" borderId="13" xfId="0" applyFont="1" applyFill="1" applyBorder="1" applyAlignment="1">
      <alignment horizontal="right" vertical="top" wrapText="1"/>
    </xf>
    <xf numFmtId="3" fontId="32" fillId="0" borderId="13" xfId="0" applyNumberFormat="1" applyFont="1" applyFill="1" applyBorder="1" applyAlignment="1">
      <alignment horizontal="right" vertical="top" wrapText="1"/>
    </xf>
    <xf numFmtId="3" fontId="32" fillId="0" borderId="13" xfId="0" applyNumberFormat="1" applyFont="1" applyBorder="1" applyAlignment="1">
      <alignment horizontal="left" vertical="top" wrapText="1"/>
    </xf>
    <xf numFmtId="3" fontId="32" fillId="0" borderId="27" xfId="0" applyNumberFormat="1" applyFont="1" applyFill="1" applyBorder="1" applyAlignment="1">
      <alignment horizontal="right" vertical="top"/>
    </xf>
    <xf numFmtId="3" fontId="54" fillId="0" borderId="13" xfId="0" applyNumberFormat="1" applyFont="1" applyFill="1" applyBorder="1" applyAlignment="1">
      <alignment horizontal="right" vertical="top" wrapText="1"/>
    </xf>
    <xf numFmtId="3" fontId="32" fillId="0" borderId="11" xfId="0" applyNumberFormat="1" applyFont="1" applyBorder="1" applyAlignment="1">
      <alignment horizontal="right" vertical="top" wrapText="1"/>
    </xf>
    <xf numFmtId="3" fontId="9" fillId="0" borderId="11" xfId="0" applyNumberFormat="1" applyFont="1" applyBorder="1" applyAlignment="1">
      <alignment vertical="top"/>
    </xf>
    <xf numFmtId="3" fontId="9" fillId="0" borderId="10" xfId="0" applyNumberFormat="1" applyFont="1" applyBorder="1" applyAlignment="1">
      <alignment vertical="top"/>
    </xf>
    <xf numFmtId="3" fontId="32" fillId="0" borderId="11" xfId="0" applyNumberFormat="1" applyFont="1" applyBorder="1" applyAlignment="1">
      <alignment horizontal="right" vertical="top"/>
    </xf>
    <xf numFmtId="3" fontId="32" fillId="0" borderId="13" xfId="0" applyNumberFormat="1" applyFont="1" applyBorder="1" applyAlignment="1">
      <alignment horizontal="center" vertical="top"/>
    </xf>
    <xf numFmtId="3" fontId="9" fillId="34" borderId="22" xfId="55" applyNumberFormat="1" applyFont="1" applyFill="1" applyBorder="1" applyAlignment="1">
      <alignment wrapText="1"/>
      <protection/>
    </xf>
    <xf numFmtId="0" fontId="55" fillId="0" borderId="0" xfId="0" applyFont="1" applyAlignment="1">
      <alignment horizontal="left" vertical="center" wrapText="1"/>
    </xf>
    <xf numFmtId="0" fontId="56" fillId="0" borderId="0" xfId="0" applyFont="1" applyAlignment="1">
      <alignment horizontal="left" vertical="center"/>
    </xf>
    <xf numFmtId="0" fontId="56" fillId="0" borderId="0" xfId="0" applyFont="1" applyAlignment="1">
      <alignment horizontal="left" vertical="center" wrapText="1"/>
    </xf>
    <xf numFmtId="0" fontId="56" fillId="0" borderId="0" xfId="0" applyFont="1" applyAlignment="1">
      <alignment vertical="center"/>
    </xf>
    <xf numFmtId="0" fontId="56" fillId="0" borderId="0" xfId="0" applyFont="1" applyAlignment="1">
      <alignment horizontal="center" vertical="center"/>
    </xf>
    <xf numFmtId="0" fontId="57" fillId="0" borderId="0" xfId="0" applyFont="1" applyAlignment="1">
      <alignment vertical="center"/>
    </xf>
    <xf numFmtId="0" fontId="58" fillId="35" borderId="0" xfId="0" applyFont="1" applyFill="1" applyAlignment="1">
      <alignment/>
    </xf>
    <xf numFmtId="3" fontId="9" fillId="0" borderId="13" xfId="55" applyNumberFormat="1" applyFont="1" applyFill="1" applyBorder="1" applyAlignment="1">
      <alignment horizontal="center" vertical="top" wrapText="1"/>
      <protection/>
    </xf>
    <xf numFmtId="0" fontId="9" fillId="0" borderId="15" xfId="0" applyFont="1" applyFill="1" applyBorder="1" applyAlignment="1">
      <alignment horizontal="center" vertical="center" wrapText="1"/>
    </xf>
    <xf numFmtId="0" fontId="9" fillId="0" borderId="11" xfId="0" applyFont="1" applyFill="1" applyBorder="1" applyAlignment="1">
      <alignment horizontal="left" vertical="center" wrapText="1"/>
    </xf>
    <xf numFmtId="3" fontId="9" fillId="0" borderId="13" xfId="0" applyNumberFormat="1" applyFont="1" applyBorder="1" applyAlignment="1">
      <alignment vertical="top"/>
    </xf>
    <xf numFmtId="0" fontId="9" fillId="35" borderId="13" xfId="0" applyFont="1" applyFill="1" applyBorder="1" applyAlignment="1">
      <alignment vertical="center" wrapText="1"/>
    </xf>
    <xf numFmtId="0" fontId="9" fillId="35" borderId="13" xfId="0" applyFont="1" applyFill="1" applyBorder="1" applyAlignment="1">
      <alignment horizontal="center" vertical="center" wrapText="1"/>
    </xf>
    <xf numFmtId="0" fontId="9" fillId="35" borderId="13" xfId="0" applyFont="1" applyFill="1" applyBorder="1" applyAlignment="1">
      <alignment horizontal="left" vertical="top" wrapText="1"/>
    </xf>
    <xf numFmtId="3" fontId="32" fillId="35" borderId="13" xfId="0" applyNumberFormat="1" applyFont="1" applyFill="1" applyBorder="1" applyAlignment="1">
      <alignment horizontal="right" vertical="top"/>
    </xf>
    <xf numFmtId="3" fontId="9" fillId="35" borderId="13" xfId="0" applyNumberFormat="1" applyFont="1" applyFill="1" applyBorder="1" applyAlignment="1">
      <alignment horizontal="center"/>
    </xf>
    <xf numFmtId="3" fontId="9" fillId="35" borderId="10" xfId="0" applyNumberFormat="1" applyFont="1" applyFill="1" applyBorder="1" applyAlignment="1">
      <alignment horizontal="right" vertical="top"/>
    </xf>
    <xf numFmtId="3" fontId="9" fillId="35" borderId="11" xfId="0" applyNumberFormat="1" applyFont="1" applyFill="1" applyBorder="1" applyAlignment="1">
      <alignment horizontal="right" vertical="top"/>
    </xf>
    <xf numFmtId="0" fontId="9" fillId="35" borderId="20" xfId="0" applyFont="1" applyFill="1" applyBorder="1" applyAlignment="1">
      <alignment horizontal="right"/>
    </xf>
    <xf numFmtId="3" fontId="9" fillId="35" borderId="13" xfId="0" applyNumberFormat="1" applyFont="1" applyFill="1" applyBorder="1" applyAlignment="1">
      <alignment horizontal="right" vertical="top"/>
    </xf>
    <xf numFmtId="1" fontId="9" fillId="35" borderId="13" xfId="0" applyNumberFormat="1" applyFont="1" applyFill="1" applyBorder="1" applyAlignment="1">
      <alignment horizontal="right" vertical="top"/>
    </xf>
    <xf numFmtId="0" fontId="9" fillId="35" borderId="15" xfId="0" applyFont="1" applyFill="1" applyBorder="1" applyAlignment="1">
      <alignment horizontal="center" vertical="center" wrapText="1"/>
    </xf>
    <xf numFmtId="0" fontId="9" fillId="35" borderId="11" xfId="0" applyFont="1" applyFill="1" applyBorder="1" applyAlignment="1">
      <alignment horizontal="center"/>
    </xf>
    <xf numFmtId="0" fontId="9" fillId="35" borderId="11" xfId="0" applyFont="1" applyFill="1" applyBorder="1" applyAlignment="1">
      <alignment wrapText="1"/>
    </xf>
    <xf numFmtId="0" fontId="9" fillId="0" borderId="13" xfId="55" applyFont="1" applyFill="1" applyBorder="1" applyAlignment="1">
      <alignment horizontal="left" vertical="top" wrapText="1"/>
      <protection/>
    </xf>
    <xf numFmtId="0" fontId="9" fillId="7" borderId="11" xfId="0" applyFont="1" applyFill="1" applyBorder="1" applyAlignment="1">
      <alignment horizontal="right" vertical="top"/>
    </xf>
    <xf numFmtId="0" fontId="9" fillId="7" borderId="11" xfId="0" applyFont="1" applyFill="1" applyBorder="1" applyAlignment="1">
      <alignment horizontal="right" vertical="top" wrapText="1"/>
    </xf>
    <xf numFmtId="3" fontId="9" fillId="7" borderId="11" xfId="0" applyNumberFormat="1" applyFont="1" applyFill="1" applyBorder="1" applyAlignment="1">
      <alignment horizontal="right" vertical="top"/>
    </xf>
    <xf numFmtId="3" fontId="32" fillId="0" borderId="16" xfId="0" applyNumberFormat="1" applyFont="1" applyFill="1" applyBorder="1" applyAlignment="1">
      <alignment horizontal="right" vertical="top"/>
    </xf>
    <xf numFmtId="0" fontId="9" fillId="0" borderId="15" xfId="0" applyFont="1" applyBorder="1" applyAlignment="1">
      <alignment horizontal="center" vertical="center" wrapText="1"/>
    </xf>
    <xf numFmtId="3" fontId="35" fillId="0" borderId="11" xfId="0" applyNumberFormat="1" applyFont="1" applyFill="1" applyBorder="1" applyAlignment="1">
      <alignment horizontal="right" vertical="top" wrapText="1"/>
    </xf>
    <xf numFmtId="3" fontId="32" fillId="0" borderId="13" xfId="0" applyNumberFormat="1" applyFont="1" applyFill="1" applyBorder="1" applyAlignment="1">
      <alignment horizontal="center" vertical="center"/>
    </xf>
    <xf numFmtId="3" fontId="36" fillId="0" borderId="13" xfId="55" applyNumberFormat="1" applyFont="1" applyFill="1" applyBorder="1" applyAlignment="1">
      <alignment horizontal="right" vertical="top"/>
      <protection/>
    </xf>
    <xf numFmtId="0" fontId="2" fillId="0" borderId="0" xfId="0" applyFont="1" applyFill="1" applyBorder="1" applyAlignment="1">
      <alignment horizontal="left"/>
    </xf>
    <xf numFmtId="3" fontId="9" fillId="0" borderId="16" xfId="0" applyNumberFormat="1" applyFont="1" applyFill="1" applyBorder="1" applyAlignment="1">
      <alignment horizontal="right" vertical="top"/>
    </xf>
    <xf numFmtId="3" fontId="9" fillId="0" borderId="27" xfId="0" applyNumberFormat="1" applyFont="1" applyFill="1" applyBorder="1" applyAlignment="1">
      <alignment horizontal="right" vertical="top"/>
    </xf>
    <xf numFmtId="0" fontId="32" fillId="0" borderId="15" xfId="0" applyFont="1" applyFill="1" applyBorder="1" applyAlignment="1">
      <alignment horizontal="center" vertical="top" wrapText="1"/>
    </xf>
    <xf numFmtId="0" fontId="32" fillId="0" borderId="29" xfId="0" applyFont="1" applyFill="1" applyBorder="1" applyAlignment="1">
      <alignment horizontal="left" vertical="top" wrapText="1"/>
    </xf>
    <xf numFmtId="0" fontId="9" fillId="0" borderId="16" xfId="0" applyFont="1" applyFill="1" applyBorder="1" applyAlignment="1">
      <alignment horizontal="center"/>
    </xf>
    <xf numFmtId="0" fontId="9" fillId="0" borderId="15" xfId="0" applyFont="1" applyFill="1" applyBorder="1" applyAlignment="1">
      <alignment horizontal="center"/>
    </xf>
    <xf numFmtId="0" fontId="11" fillId="0" borderId="0" xfId="0" applyFont="1" applyBorder="1" applyAlignment="1">
      <alignment horizontal="left"/>
    </xf>
    <xf numFmtId="0" fontId="0" fillId="0" borderId="0" xfId="0" applyBorder="1" applyAlignment="1">
      <alignment/>
    </xf>
    <xf numFmtId="0" fontId="31" fillId="0" borderId="26" xfId="0" applyFont="1" applyBorder="1" applyAlignment="1">
      <alignment vertical="center" wrapText="1"/>
    </xf>
    <xf numFmtId="0" fontId="31" fillId="0" borderId="30" xfId="0" applyFont="1" applyBorder="1" applyAlignment="1">
      <alignment vertical="center" wrapText="1"/>
    </xf>
    <xf numFmtId="0" fontId="31" fillId="0" borderId="31" xfId="0" applyFont="1" applyBorder="1" applyAlignment="1">
      <alignment horizontal="center"/>
    </xf>
    <xf numFmtId="0" fontId="31" fillId="0" borderId="32" xfId="0" applyFont="1" applyBorder="1" applyAlignment="1">
      <alignment horizontal="center"/>
    </xf>
    <xf numFmtId="0" fontId="8" fillId="0" borderId="15" xfId="0" applyFont="1" applyBorder="1" applyAlignment="1">
      <alignment/>
    </xf>
    <xf numFmtId="0" fontId="31" fillId="0" borderId="1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33"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2343150</xdr:colOff>
      <xdr:row>0</xdr:row>
      <xdr:rowOff>200025</xdr:rowOff>
    </xdr:from>
    <xdr:to>
      <xdr:col>4</xdr:col>
      <xdr:colOff>561975</xdr:colOff>
      <xdr:row>4</xdr:row>
      <xdr:rowOff>76200</xdr:rowOff>
    </xdr:to>
    <xdr:pic>
      <xdr:nvPicPr>
        <xdr:cNvPr id="1" name="Picture 3"/>
        <xdr:cNvPicPr preferRelativeResize="1">
          <a:picLocks noChangeAspect="1"/>
        </xdr:cNvPicPr>
      </xdr:nvPicPr>
      <xdr:blipFill>
        <a:blip r:embed="rId1"/>
        <a:stretch>
          <a:fillRect/>
        </a:stretch>
      </xdr:blipFill>
      <xdr:spPr>
        <a:xfrm>
          <a:off x="2686050" y="200025"/>
          <a:ext cx="23431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zoomScale="90" zoomScaleNormal="90" zoomScalePageLayoutView="0" workbookViewId="0" topLeftCell="A1">
      <pane xSplit="2" ySplit="12" topLeftCell="C102" activePane="bottomRight" state="frozen"/>
      <selection pane="topLeft" activeCell="A1" sqref="A1"/>
      <selection pane="topRight" activeCell="C1" sqref="C1"/>
      <selection pane="bottomLeft" activeCell="A7" sqref="A7"/>
      <selection pane="bottomRight" activeCell="E109" sqref="E109"/>
    </sheetView>
  </sheetViews>
  <sheetFormatPr defaultColWidth="8.7109375" defaultRowHeight="15"/>
  <cols>
    <col min="1" max="1" width="5.140625" style="1" customWidth="1"/>
    <col min="2" max="2" width="35.140625" style="0" customWidth="1"/>
    <col min="3" max="3" width="15.421875" style="99" customWidth="1"/>
    <col min="4" max="4" width="11.28125" style="2" customWidth="1"/>
    <col min="5" max="5" width="33.7109375" style="0" customWidth="1"/>
    <col min="6" max="6" width="18.28125" style="0" customWidth="1"/>
    <col min="7" max="7" width="12.421875" style="1" customWidth="1"/>
    <col min="8" max="8" width="18.00390625" style="0" customWidth="1"/>
    <col min="9" max="9" width="12.7109375" style="0" customWidth="1"/>
    <col min="10" max="10" width="16.421875" style="0" customWidth="1"/>
    <col min="11" max="11" width="10.421875" style="0" customWidth="1"/>
    <col min="12" max="14" width="15.140625" style="3" customWidth="1"/>
    <col min="15" max="16" width="17.7109375" style="3" customWidth="1"/>
    <col min="17" max="17" width="27.00390625" style="0" customWidth="1"/>
    <col min="18" max="18" width="9.7109375" style="0" bestFit="1" customWidth="1"/>
  </cols>
  <sheetData>
    <row r="1" spans="2:11" ht="15.75">
      <c r="B1" s="211" t="s">
        <v>183</v>
      </c>
      <c r="I1" s="197"/>
      <c r="J1" s="198" t="s">
        <v>178</v>
      </c>
      <c r="K1" s="198"/>
    </row>
    <row r="2" spans="2:11" ht="15.75">
      <c r="B2" s="212" t="s">
        <v>184</v>
      </c>
      <c r="C2" s="95"/>
      <c r="I2" s="197"/>
      <c r="J2" s="197"/>
      <c r="K2" s="197"/>
    </row>
    <row r="3" spans="2:11" ht="15.75">
      <c r="B3" s="212" t="s">
        <v>302</v>
      </c>
      <c r="C3" s="95"/>
      <c r="I3" s="197"/>
      <c r="J3" s="197"/>
      <c r="K3" s="197"/>
    </row>
    <row r="4" spans="2:11" ht="31.5">
      <c r="B4" s="213" t="s">
        <v>303</v>
      </c>
      <c r="C4" s="95"/>
      <c r="I4" s="197"/>
      <c r="J4" s="197"/>
      <c r="K4" s="197"/>
    </row>
    <row r="5" spans="2:3" ht="15">
      <c r="B5" s="16"/>
      <c r="C5" s="95"/>
    </row>
    <row r="6" spans="2:3" ht="15">
      <c r="B6" s="16"/>
      <c r="C6" s="95"/>
    </row>
    <row r="7" spans="2:9" ht="23.25">
      <c r="B7" s="16"/>
      <c r="C7" s="95"/>
      <c r="E7" s="1"/>
      <c r="F7" s="67"/>
      <c r="G7" s="68" t="s">
        <v>129</v>
      </c>
      <c r="H7" s="69"/>
      <c r="I7" s="67"/>
    </row>
    <row r="8" spans="2:3" ht="15">
      <c r="B8" s="16"/>
      <c r="C8" s="95"/>
    </row>
    <row r="9" spans="2:16" ht="18.75">
      <c r="B9" s="15"/>
      <c r="C9" s="95"/>
      <c r="D9" s="251" t="s">
        <v>198</v>
      </c>
      <c r="E9" s="252"/>
      <c r="F9" s="252"/>
      <c r="K9" s="12"/>
      <c r="L9" s="13"/>
      <c r="M9" s="13"/>
      <c r="N9" s="13"/>
      <c r="O9" s="14"/>
      <c r="P9" s="14"/>
    </row>
    <row r="10" spans="2:11" ht="15.75" thickBot="1">
      <c r="B10" s="16"/>
      <c r="C10" s="95"/>
      <c r="E10" s="4"/>
      <c r="F10" s="5"/>
      <c r="G10" s="6"/>
      <c r="H10" s="7"/>
      <c r="I10" s="7"/>
      <c r="J10" s="7"/>
      <c r="K10" s="7"/>
    </row>
    <row r="11" spans="1:17" ht="12.75" customHeight="1">
      <c r="A11" s="258" t="s">
        <v>0</v>
      </c>
      <c r="B11" s="259" t="s">
        <v>1</v>
      </c>
      <c r="C11" s="259" t="s">
        <v>2</v>
      </c>
      <c r="D11" s="259" t="s">
        <v>3</v>
      </c>
      <c r="E11" s="259" t="s">
        <v>4</v>
      </c>
      <c r="F11" s="260" t="s">
        <v>128</v>
      </c>
      <c r="G11" s="253" t="s">
        <v>5</v>
      </c>
      <c r="H11" s="255" t="s">
        <v>6</v>
      </c>
      <c r="I11" s="255"/>
      <c r="J11" s="255"/>
      <c r="K11" s="256"/>
      <c r="L11" s="257"/>
      <c r="M11" s="257"/>
      <c r="N11" s="257"/>
      <c r="O11" s="257"/>
      <c r="P11" s="105"/>
      <c r="Q11" s="101"/>
    </row>
    <row r="12" spans="1:17" ht="105" customHeight="1" thickBot="1">
      <c r="A12" s="258"/>
      <c r="B12" s="259"/>
      <c r="C12" s="259"/>
      <c r="D12" s="259"/>
      <c r="E12" s="259"/>
      <c r="F12" s="260"/>
      <c r="G12" s="254"/>
      <c r="H12" s="17" t="s">
        <v>7</v>
      </c>
      <c r="I12" s="18" t="s">
        <v>8</v>
      </c>
      <c r="J12" s="19" t="s">
        <v>9</v>
      </c>
      <c r="K12" s="100" t="s">
        <v>10</v>
      </c>
      <c r="L12" s="106" t="s">
        <v>92</v>
      </c>
      <c r="M12" s="107" t="s">
        <v>172</v>
      </c>
      <c r="N12" s="107" t="s">
        <v>199</v>
      </c>
      <c r="O12" s="107" t="s">
        <v>11</v>
      </c>
      <c r="P12" s="107" t="s">
        <v>131</v>
      </c>
      <c r="Q12" s="102" t="s">
        <v>93</v>
      </c>
    </row>
    <row r="13" spans="1:17" ht="33" customHeight="1">
      <c r="A13" s="82"/>
      <c r="B13" s="82" t="s">
        <v>12</v>
      </c>
      <c r="C13" s="83"/>
      <c r="D13" s="83"/>
      <c r="E13" s="83"/>
      <c r="F13" s="83"/>
      <c r="G13" s="135"/>
      <c r="H13" s="84"/>
      <c r="I13" s="85"/>
      <c r="J13" s="86"/>
      <c r="K13" s="87"/>
      <c r="L13" s="103"/>
      <c r="M13" s="104"/>
      <c r="N13" s="104"/>
      <c r="O13" s="104"/>
      <c r="P13" s="108"/>
      <c r="Q13" s="101"/>
    </row>
    <row r="14" spans="1:17" ht="63.75">
      <c r="A14" s="20">
        <v>1</v>
      </c>
      <c r="B14" s="23" t="s">
        <v>14</v>
      </c>
      <c r="C14" s="75" t="s">
        <v>87</v>
      </c>
      <c r="D14" s="88" t="s">
        <v>236</v>
      </c>
      <c r="E14" s="25" t="s">
        <v>283</v>
      </c>
      <c r="F14" s="137">
        <f>L14+M14+O14+N14</f>
        <v>300000</v>
      </c>
      <c r="G14" s="22" t="s">
        <v>15</v>
      </c>
      <c r="H14" s="143">
        <v>255000</v>
      </c>
      <c r="I14" s="143">
        <v>45000</v>
      </c>
      <c r="J14" s="138"/>
      <c r="K14" s="156"/>
      <c r="L14" s="139">
        <v>300000</v>
      </c>
      <c r="M14" s="137"/>
      <c r="N14" s="137"/>
      <c r="O14" s="168"/>
      <c r="P14" s="127" t="s">
        <v>133</v>
      </c>
      <c r="Q14" s="109"/>
    </row>
    <row r="15" spans="1:17" ht="113.25" customHeight="1">
      <c r="A15" s="20">
        <v>2</v>
      </c>
      <c r="B15" s="21" t="s">
        <v>156</v>
      </c>
      <c r="C15" s="75" t="s">
        <v>87</v>
      </c>
      <c r="D15" s="88" t="s">
        <v>240</v>
      </c>
      <c r="E15" s="24" t="s">
        <v>157</v>
      </c>
      <c r="F15" s="137">
        <f aca="true" t="shared" si="0" ref="F15:F21">L15+M15+O15+N15</f>
        <v>23000000</v>
      </c>
      <c r="G15" s="22" t="s">
        <v>15</v>
      </c>
      <c r="H15" s="143">
        <v>19890000</v>
      </c>
      <c r="I15" s="139"/>
      <c r="J15" s="139">
        <v>3110000</v>
      </c>
      <c r="K15" s="156"/>
      <c r="L15" s="139"/>
      <c r="M15" s="176">
        <v>200000</v>
      </c>
      <c r="N15" s="139">
        <v>4000000</v>
      </c>
      <c r="O15" s="204">
        <v>18800000</v>
      </c>
      <c r="P15" s="128" t="s">
        <v>132</v>
      </c>
      <c r="Q15" s="110"/>
    </row>
    <row r="16" spans="1:17" ht="51">
      <c r="A16" s="20">
        <v>3</v>
      </c>
      <c r="B16" s="26" t="s">
        <v>122</v>
      </c>
      <c r="C16" s="74" t="s">
        <v>87</v>
      </c>
      <c r="D16" s="36" t="s">
        <v>239</v>
      </c>
      <c r="E16" s="27" t="s">
        <v>232</v>
      </c>
      <c r="F16" s="137">
        <f>L16+M16+O16+N16</f>
        <v>4193612</v>
      </c>
      <c r="G16" s="218" t="s">
        <v>13</v>
      </c>
      <c r="H16" s="144"/>
      <c r="I16" s="140">
        <v>543506</v>
      </c>
      <c r="J16" s="140">
        <v>3650106</v>
      </c>
      <c r="K16" s="157"/>
      <c r="L16" s="140">
        <v>4193612</v>
      </c>
      <c r="M16" s="140"/>
      <c r="N16" s="243"/>
      <c r="O16" s="140"/>
      <c r="P16" s="128" t="s">
        <v>132</v>
      </c>
      <c r="Q16" s="210"/>
    </row>
    <row r="17" spans="1:18" ht="63.75">
      <c r="A17" s="20">
        <v>4</v>
      </c>
      <c r="B17" s="23" t="s">
        <v>95</v>
      </c>
      <c r="C17" s="75" t="s">
        <v>87</v>
      </c>
      <c r="D17" s="90" t="s">
        <v>238</v>
      </c>
      <c r="E17" s="31" t="s">
        <v>189</v>
      </c>
      <c r="F17" s="137">
        <f t="shared" si="0"/>
        <v>4634584</v>
      </c>
      <c r="G17" s="28" t="s">
        <v>152</v>
      </c>
      <c r="H17" s="143"/>
      <c r="I17" s="137">
        <v>563853</v>
      </c>
      <c r="J17" s="139">
        <v>4070731</v>
      </c>
      <c r="K17" s="155"/>
      <c r="L17" s="139">
        <v>2360350</v>
      </c>
      <c r="M17" s="137">
        <v>2274234</v>
      </c>
      <c r="N17" s="137"/>
      <c r="O17" s="137"/>
      <c r="P17" s="219" t="s">
        <v>132</v>
      </c>
      <c r="Q17" s="109"/>
      <c r="R17" s="8"/>
    </row>
    <row r="18" spans="1:18" ht="25.5">
      <c r="A18" s="20">
        <v>5</v>
      </c>
      <c r="B18" s="21" t="s">
        <v>51</v>
      </c>
      <c r="C18" s="75" t="s">
        <v>87</v>
      </c>
      <c r="D18" s="88" t="s">
        <v>237</v>
      </c>
      <c r="E18" s="24" t="s">
        <v>52</v>
      </c>
      <c r="F18" s="137">
        <f t="shared" si="0"/>
        <v>503119</v>
      </c>
      <c r="G18" s="28" t="s">
        <v>152</v>
      </c>
      <c r="H18" s="143"/>
      <c r="I18" s="137">
        <v>128119</v>
      </c>
      <c r="J18" s="139">
        <v>375000</v>
      </c>
      <c r="K18" s="156"/>
      <c r="L18" s="139">
        <v>53119</v>
      </c>
      <c r="M18" s="137">
        <v>450000</v>
      </c>
      <c r="N18" s="137"/>
      <c r="O18" s="168"/>
      <c r="P18" s="128" t="s">
        <v>132</v>
      </c>
      <c r="Q18" s="112"/>
      <c r="R18" s="8"/>
    </row>
    <row r="19" spans="1:18" ht="51">
      <c r="A19" s="20">
        <v>6</v>
      </c>
      <c r="B19" s="26" t="s">
        <v>158</v>
      </c>
      <c r="C19" s="75" t="s">
        <v>87</v>
      </c>
      <c r="D19" s="89" t="s">
        <v>236</v>
      </c>
      <c r="E19" s="235" t="s">
        <v>200</v>
      </c>
      <c r="F19" s="137">
        <f t="shared" si="0"/>
        <v>14158716</v>
      </c>
      <c r="G19" s="28" t="s">
        <v>152</v>
      </c>
      <c r="H19" s="145">
        <v>5000000</v>
      </c>
      <c r="I19" s="140">
        <v>303006</v>
      </c>
      <c r="J19" s="151">
        <v>8855710</v>
      </c>
      <c r="K19" s="158"/>
      <c r="L19" s="151">
        <v>3499046</v>
      </c>
      <c r="M19" s="140">
        <v>7200000</v>
      </c>
      <c r="N19" s="140">
        <v>3459670</v>
      </c>
      <c r="O19" s="140"/>
      <c r="P19" s="128" t="s">
        <v>132</v>
      </c>
      <c r="Q19" s="110"/>
      <c r="R19" s="8"/>
    </row>
    <row r="20" spans="1:17" ht="41.25" customHeight="1">
      <c r="A20" s="20">
        <v>7</v>
      </c>
      <c r="B20" s="21" t="s">
        <v>16</v>
      </c>
      <c r="C20" s="75" t="s">
        <v>87</v>
      </c>
      <c r="D20" s="88" t="s">
        <v>235</v>
      </c>
      <c r="E20" s="24" t="s">
        <v>17</v>
      </c>
      <c r="F20" s="137">
        <f t="shared" si="0"/>
        <v>85000</v>
      </c>
      <c r="G20" s="22" t="s">
        <v>18</v>
      </c>
      <c r="H20" s="143"/>
      <c r="I20" s="137">
        <v>15000</v>
      </c>
      <c r="J20" s="139">
        <v>70000</v>
      </c>
      <c r="K20" s="156"/>
      <c r="L20" s="139"/>
      <c r="M20" s="137">
        <v>85000</v>
      </c>
      <c r="N20" s="137"/>
      <c r="O20" s="168"/>
      <c r="P20" s="128" t="s">
        <v>132</v>
      </c>
      <c r="Q20" s="110"/>
    </row>
    <row r="21" spans="1:17" ht="38.25">
      <c r="A21" s="20">
        <v>8</v>
      </c>
      <c r="B21" s="25" t="s">
        <v>100</v>
      </c>
      <c r="C21" s="75" t="s">
        <v>87</v>
      </c>
      <c r="D21" s="88" t="s">
        <v>234</v>
      </c>
      <c r="E21" s="24" t="s">
        <v>19</v>
      </c>
      <c r="F21" s="137">
        <f t="shared" si="0"/>
        <v>1670000</v>
      </c>
      <c r="G21" s="22" t="s">
        <v>13</v>
      </c>
      <c r="H21" s="143"/>
      <c r="I21" s="139">
        <v>267500</v>
      </c>
      <c r="J21" s="139">
        <v>1402500</v>
      </c>
      <c r="K21" s="156"/>
      <c r="L21" s="139">
        <v>10000</v>
      </c>
      <c r="M21" s="139">
        <v>150000</v>
      </c>
      <c r="N21" s="137"/>
      <c r="O21" s="137">
        <v>1510000</v>
      </c>
      <c r="P21" s="128" t="s">
        <v>132</v>
      </c>
      <c r="Q21" s="110"/>
    </row>
    <row r="22" spans="1:17" ht="38.25">
      <c r="A22" s="20">
        <v>9</v>
      </c>
      <c r="B22" s="23" t="s">
        <v>143</v>
      </c>
      <c r="C22" s="75" t="s">
        <v>87</v>
      </c>
      <c r="D22" s="88" t="s">
        <v>233</v>
      </c>
      <c r="E22" s="29" t="s">
        <v>70</v>
      </c>
      <c r="F22" s="137">
        <f>M22+O22+N122+N22</f>
        <v>150000</v>
      </c>
      <c r="G22" s="22" t="s">
        <v>15</v>
      </c>
      <c r="H22" s="143"/>
      <c r="I22" s="137">
        <v>150000</v>
      </c>
      <c r="J22" s="138"/>
      <c r="K22" s="155"/>
      <c r="L22" s="139"/>
      <c r="M22" s="137">
        <v>30000</v>
      </c>
      <c r="N22" s="137">
        <v>120000</v>
      </c>
      <c r="O22" s="137"/>
      <c r="P22" s="128" t="s">
        <v>132</v>
      </c>
      <c r="Q22" s="110"/>
    </row>
    <row r="23" spans="1:17" s="10" customFormat="1" ht="102">
      <c r="A23" s="20">
        <v>10</v>
      </c>
      <c r="B23" s="25" t="s">
        <v>94</v>
      </c>
      <c r="C23" s="75" t="s">
        <v>87</v>
      </c>
      <c r="D23" s="88" t="s">
        <v>109</v>
      </c>
      <c r="E23" s="24" t="s">
        <v>221</v>
      </c>
      <c r="F23" s="137">
        <f>M23+O23+N23</f>
        <v>3150000</v>
      </c>
      <c r="G23" s="22" t="s">
        <v>15</v>
      </c>
      <c r="H23" s="143"/>
      <c r="I23" s="137">
        <v>220000</v>
      </c>
      <c r="J23" s="139">
        <v>2930000</v>
      </c>
      <c r="K23" s="155"/>
      <c r="L23" s="139"/>
      <c r="M23" s="137">
        <v>150000</v>
      </c>
      <c r="N23" s="137">
        <v>500000</v>
      </c>
      <c r="O23" s="137">
        <v>2500000</v>
      </c>
      <c r="P23" s="128" t="s">
        <v>132</v>
      </c>
      <c r="Q23" s="113"/>
    </row>
    <row r="24" spans="1:18" ht="38.25">
      <c r="A24" s="20">
        <v>11</v>
      </c>
      <c r="B24" s="70" t="s">
        <v>116</v>
      </c>
      <c r="C24" s="75" t="s">
        <v>83</v>
      </c>
      <c r="D24" s="88" t="s">
        <v>111</v>
      </c>
      <c r="E24" s="24" t="s">
        <v>117</v>
      </c>
      <c r="F24" s="137">
        <f>M24+O24+N24</f>
        <v>80000</v>
      </c>
      <c r="G24" s="22" t="s">
        <v>15</v>
      </c>
      <c r="H24" s="143"/>
      <c r="I24" s="137">
        <v>80000</v>
      </c>
      <c r="J24" s="139"/>
      <c r="K24" s="155"/>
      <c r="L24" s="139"/>
      <c r="M24" s="137">
        <v>40000</v>
      </c>
      <c r="N24" s="137">
        <v>40000</v>
      </c>
      <c r="O24" s="137"/>
      <c r="P24" s="130" t="s">
        <v>135</v>
      </c>
      <c r="Q24" s="110"/>
      <c r="R24" s="8"/>
    </row>
    <row r="25" spans="1:17" ht="25.5">
      <c r="A25" s="20">
        <v>12</v>
      </c>
      <c r="B25" s="25" t="s">
        <v>20</v>
      </c>
      <c r="C25" s="75" t="s">
        <v>87</v>
      </c>
      <c r="D25" s="88" t="s">
        <v>110</v>
      </c>
      <c r="E25" s="24" t="s">
        <v>21</v>
      </c>
      <c r="F25" s="137">
        <f>M25+O25+N25</f>
        <v>25000</v>
      </c>
      <c r="G25" s="22" t="s">
        <v>15</v>
      </c>
      <c r="H25" s="143"/>
      <c r="I25" s="139">
        <v>25000</v>
      </c>
      <c r="J25" s="138"/>
      <c r="K25" s="155"/>
      <c r="L25" s="139"/>
      <c r="M25" s="137">
        <v>25000</v>
      </c>
      <c r="N25" s="137"/>
      <c r="O25" s="137"/>
      <c r="P25" s="219" t="s">
        <v>132</v>
      </c>
      <c r="Q25" s="114"/>
    </row>
    <row r="26" spans="1:17" ht="25.5">
      <c r="A26" s="20"/>
      <c r="B26" s="38" t="s">
        <v>22</v>
      </c>
      <c r="C26" s="76"/>
      <c r="D26" s="91"/>
      <c r="E26" s="39"/>
      <c r="F26" s="39"/>
      <c r="G26" s="40"/>
      <c r="H26" s="181"/>
      <c r="I26" s="182"/>
      <c r="J26" s="179"/>
      <c r="K26" s="159"/>
      <c r="L26" s="236"/>
      <c r="M26" s="175"/>
      <c r="N26" s="175"/>
      <c r="O26" s="175"/>
      <c r="P26" s="120"/>
      <c r="Q26" s="114"/>
    </row>
    <row r="27" spans="1:18" ht="39">
      <c r="A27" s="32">
        <v>13</v>
      </c>
      <c r="B27" s="25" t="s">
        <v>289</v>
      </c>
      <c r="C27" s="75" t="s">
        <v>85</v>
      </c>
      <c r="D27" s="88" t="s">
        <v>241</v>
      </c>
      <c r="E27" s="33" t="s">
        <v>290</v>
      </c>
      <c r="F27" s="137">
        <f>L27+M27+O27+N27</f>
        <v>217132</v>
      </c>
      <c r="G27" s="34" t="s">
        <v>13</v>
      </c>
      <c r="H27" s="143"/>
      <c r="I27" s="137">
        <v>37198</v>
      </c>
      <c r="J27" s="139">
        <v>179934</v>
      </c>
      <c r="K27" s="160"/>
      <c r="L27" s="139">
        <v>217132</v>
      </c>
      <c r="M27" s="137"/>
      <c r="N27" s="137"/>
      <c r="O27" s="137"/>
      <c r="P27" s="219" t="s">
        <v>132</v>
      </c>
      <c r="Q27" s="110"/>
      <c r="R27" s="8"/>
    </row>
    <row r="28" spans="1:18" ht="90">
      <c r="A28" s="32">
        <v>14</v>
      </c>
      <c r="B28" s="220" t="s">
        <v>287</v>
      </c>
      <c r="C28" s="75" t="s">
        <v>85</v>
      </c>
      <c r="D28" s="88" t="s">
        <v>242</v>
      </c>
      <c r="E28" s="33" t="s">
        <v>288</v>
      </c>
      <c r="F28" s="137">
        <f aca="true" t="shared" si="1" ref="F28:F42">L28+M28+O28+N28</f>
        <v>3932719</v>
      </c>
      <c r="G28" s="22" t="s">
        <v>151</v>
      </c>
      <c r="H28" s="143">
        <v>3250910</v>
      </c>
      <c r="I28" s="139">
        <v>128834</v>
      </c>
      <c r="J28" s="139">
        <v>552975</v>
      </c>
      <c r="K28" s="160"/>
      <c r="L28" s="139">
        <v>481301</v>
      </c>
      <c r="M28" s="137">
        <v>2802448</v>
      </c>
      <c r="N28" s="137">
        <v>648970</v>
      </c>
      <c r="O28" s="137"/>
      <c r="P28" s="219" t="s">
        <v>132</v>
      </c>
      <c r="Q28" s="114"/>
      <c r="R28" s="8"/>
    </row>
    <row r="29" spans="1:17" ht="51.75">
      <c r="A29" s="32">
        <v>15</v>
      </c>
      <c r="B29" s="25" t="s">
        <v>47</v>
      </c>
      <c r="C29" s="75" t="s">
        <v>144</v>
      </c>
      <c r="D29" s="88" t="s">
        <v>243</v>
      </c>
      <c r="E29" s="33" t="s">
        <v>204</v>
      </c>
      <c r="F29" s="137">
        <f t="shared" si="1"/>
        <v>1055000</v>
      </c>
      <c r="G29" s="22" t="s">
        <v>15</v>
      </c>
      <c r="H29" s="143">
        <v>850000</v>
      </c>
      <c r="I29" s="139">
        <v>30000</v>
      </c>
      <c r="J29" s="139">
        <v>175000</v>
      </c>
      <c r="K29" s="160"/>
      <c r="L29" s="139">
        <v>5000</v>
      </c>
      <c r="M29" s="137">
        <v>50000</v>
      </c>
      <c r="N29" s="137">
        <v>1000000</v>
      </c>
      <c r="O29" s="137"/>
      <c r="P29" s="127" t="s">
        <v>136</v>
      </c>
      <c r="Q29" s="110"/>
    </row>
    <row r="30" spans="1:17" ht="63.75">
      <c r="A30" s="32">
        <v>16</v>
      </c>
      <c r="B30" s="25" t="s">
        <v>190</v>
      </c>
      <c r="C30" s="29" t="s">
        <v>85</v>
      </c>
      <c r="D30" s="94" t="s">
        <v>244</v>
      </c>
      <c r="E30" s="24" t="s">
        <v>191</v>
      </c>
      <c r="F30" s="137">
        <f t="shared" si="1"/>
        <v>1072600</v>
      </c>
      <c r="G30" s="22" t="s">
        <v>152</v>
      </c>
      <c r="H30" s="143"/>
      <c r="I30" s="139">
        <v>222600</v>
      </c>
      <c r="J30" s="139">
        <v>850000</v>
      </c>
      <c r="K30" s="161"/>
      <c r="L30" s="176">
        <v>72600</v>
      </c>
      <c r="M30" s="199">
        <v>1000000</v>
      </c>
      <c r="N30" s="199"/>
      <c r="O30" s="168"/>
      <c r="P30" s="127" t="s">
        <v>140</v>
      </c>
      <c r="Q30" s="114"/>
    </row>
    <row r="31" spans="1:17" ht="38.25">
      <c r="A31" s="32">
        <v>17</v>
      </c>
      <c r="B31" s="25" t="s">
        <v>23</v>
      </c>
      <c r="C31" s="29" t="s">
        <v>85</v>
      </c>
      <c r="D31" s="94" t="s">
        <v>112</v>
      </c>
      <c r="E31" s="24" t="s">
        <v>24</v>
      </c>
      <c r="F31" s="137">
        <f t="shared" si="1"/>
        <v>178200</v>
      </c>
      <c r="G31" s="22" t="s">
        <v>15</v>
      </c>
      <c r="H31" s="143">
        <v>124740</v>
      </c>
      <c r="I31" s="139"/>
      <c r="J31" s="139">
        <v>53460</v>
      </c>
      <c r="K31" s="160"/>
      <c r="L31" s="139">
        <v>178200</v>
      </c>
      <c r="M31" s="137"/>
      <c r="N31" s="137"/>
      <c r="O31" s="177"/>
      <c r="P31" s="127" t="s">
        <v>136</v>
      </c>
      <c r="Q31" s="111"/>
    </row>
    <row r="32" spans="1:17" ht="51">
      <c r="A32" s="32">
        <v>18</v>
      </c>
      <c r="B32" s="25" t="s">
        <v>25</v>
      </c>
      <c r="C32" s="75" t="s">
        <v>85</v>
      </c>
      <c r="D32" s="88" t="s">
        <v>243</v>
      </c>
      <c r="E32" s="24" t="s">
        <v>96</v>
      </c>
      <c r="F32" s="137">
        <f t="shared" si="1"/>
        <v>650000</v>
      </c>
      <c r="G32" s="22" t="s">
        <v>15</v>
      </c>
      <c r="H32" s="143"/>
      <c r="I32" s="139">
        <v>650000</v>
      </c>
      <c r="J32" s="139"/>
      <c r="K32" s="160"/>
      <c r="L32" s="139"/>
      <c r="M32" s="139">
        <v>50000</v>
      </c>
      <c r="N32" s="137">
        <v>200000</v>
      </c>
      <c r="O32" s="137">
        <v>400000</v>
      </c>
      <c r="P32" s="128" t="s">
        <v>150</v>
      </c>
      <c r="Q32" s="111"/>
    </row>
    <row r="33" spans="1:17" ht="38.25">
      <c r="A33" s="32">
        <v>19</v>
      </c>
      <c r="B33" s="25" t="s">
        <v>26</v>
      </c>
      <c r="C33" s="75" t="s">
        <v>85</v>
      </c>
      <c r="D33" s="88" t="s">
        <v>245</v>
      </c>
      <c r="E33" s="24" t="s">
        <v>27</v>
      </c>
      <c r="F33" s="137">
        <f t="shared" si="1"/>
        <v>420362</v>
      </c>
      <c r="G33" s="22" t="s">
        <v>13</v>
      </c>
      <c r="H33" s="143"/>
      <c r="I33" s="139">
        <v>78499</v>
      </c>
      <c r="J33" s="139">
        <v>341863</v>
      </c>
      <c r="K33" s="160"/>
      <c r="L33" s="139">
        <v>420362</v>
      </c>
      <c r="M33" s="137"/>
      <c r="N33" s="137"/>
      <c r="O33" s="168"/>
      <c r="P33" s="127" t="s">
        <v>136</v>
      </c>
      <c r="Q33" s="111"/>
    </row>
    <row r="34" spans="1:17" ht="51">
      <c r="A34" s="32">
        <v>20</v>
      </c>
      <c r="B34" s="26" t="s">
        <v>130</v>
      </c>
      <c r="C34" s="75" t="s">
        <v>85</v>
      </c>
      <c r="D34" s="36" t="s">
        <v>243</v>
      </c>
      <c r="E34" s="37" t="s">
        <v>99</v>
      </c>
      <c r="F34" s="137">
        <f t="shared" si="1"/>
        <v>1495700</v>
      </c>
      <c r="G34" s="28" t="s">
        <v>15</v>
      </c>
      <c r="H34" s="144"/>
      <c r="I34" s="140">
        <v>695700</v>
      </c>
      <c r="J34" s="140">
        <v>800000</v>
      </c>
      <c r="K34" s="162"/>
      <c r="L34" s="140">
        <v>695700</v>
      </c>
      <c r="M34" s="140">
        <v>400000</v>
      </c>
      <c r="N34" s="140">
        <v>400000</v>
      </c>
      <c r="O34" s="140"/>
      <c r="P34" s="127" t="s">
        <v>136</v>
      </c>
      <c r="Q34" s="111"/>
    </row>
    <row r="35" spans="1:17" ht="25.5">
      <c r="A35" s="32">
        <v>21</v>
      </c>
      <c r="B35" s="26" t="s">
        <v>173</v>
      </c>
      <c r="C35" s="75" t="s">
        <v>85</v>
      </c>
      <c r="D35" s="36" t="s">
        <v>246</v>
      </c>
      <c r="E35" s="37" t="s">
        <v>179</v>
      </c>
      <c r="F35" s="137">
        <f t="shared" si="1"/>
        <v>954789</v>
      </c>
      <c r="G35" s="28" t="s">
        <v>13</v>
      </c>
      <c r="H35" s="144"/>
      <c r="I35" s="140">
        <v>150418</v>
      </c>
      <c r="J35" s="140">
        <v>804371</v>
      </c>
      <c r="K35" s="162"/>
      <c r="L35" s="140">
        <v>954789</v>
      </c>
      <c r="M35" s="140"/>
      <c r="N35" s="140"/>
      <c r="O35" s="140"/>
      <c r="P35" s="127" t="s">
        <v>132</v>
      </c>
      <c r="Q35" s="111"/>
    </row>
    <row r="36" spans="1:17" ht="76.5">
      <c r="A36" s="32">
        <v>22</v>
      </c>
      <c r="B36" s="26" t="s">
        <v>174</v>
      </c>
      <c r="C36" s="75" t="s">
        <v>85</v>
      </c>
      <c r="D36" s="36" t="s">
        <v>247</v>
      </c>
      <c r="E36" s="37" t="s">
        <v>193</v>
      </c>
      <c r="F36" s="137">
        <f t="shared" si="1"/>
        <v>1036577</v>
      </c>
      <c r="G36" s="28" t="s">
        <v>13</v>
      </c>
      <c r="H36" s="144"/>
      <c r="I36" s="140">
        <v>195920</v>
      </c>
      <c r="J36" s="140">
        <v>840657</v>
      </c>
      <c r="K36" s="162"/>
      <c r="L36" s="140">
        <v>1036577</v>
      </c>
      <c r="M36" s="140"/>
      <c r="N36" s="140"/>
      <c r="O36" s="140"/>
      <c r="P36" s="127" t="s">
        <v>132</v>
      </c>
      <c r="Q36" s="111"/>
    </row>
    <row r="37" spans="1:17" ht="25.5">
      <c r="A37" s="32">
        <v>23</v>
      </c>
      <c r="B37" s="26" t="s">
        <v>175</v>
      </c>
      <c r="C37" s="75" t="s">
        <v>85</v>
      </c>
      <c r="D37" s="36" t="s">
        <v>248</v>
      </c>
      <c r="E37" s="37" t="s">
        <v>177</v>
      </c>
      <c r="F37" s="137">
        <f t="shared" si="1"/>
        <v>1414832</v>
      </c>
      <c r="G37" s="28" t="s">
        <v>13</v>
      </c>
      <c r="H37" s="144"/>
      <c r="I37" s="140">
        <v>224832</v>
      </c>
      <c r="J37" s="140">
        <v>1190000</v>
      </c>
      <c r="K37" s="162"/>
      <c r="L37" s="140">
        <v>403000</v>
      </c>
      <c r="M37" s="140">
        <v>1011832</v>
      </c>
      <c r="N37" s="140"/>
      <c r="O37" s="140"/>
      <c r="P37" s="127" t="s">
        <v>132</v>
      </c>
      <c r="Q37" s="110"/>
    </row>
    <row r="38" spans="1:18" ht="127.5">
      <c r="A38" s="32">
        <v>24</v>
      </c>
      <c r="B38" s="26" t="s">
        <v>71</v>
      </c>
      <c r="C38" s="75" t="s">
        <v>85</v>
      </c>
      <c r="D38" s="36" t="s">
        <v>249</v>
      </c>
      <c r="E38" s="37" t="s">
        <v>292</v>
      </c>
      <c r="F38" s="137">
        <f t="shared" si="1"/>
        <v>602000</v>
      </c>
      <c r="G38" s="28" t="s">
        <v>15</v>
      </c>
      <c r="H38" s="144"/>
      <c r="I38" s="140">
        <v>140000</v>
      </c>
      <c r="J38" s="140">
        <v>462000</v>
      </c>
      <c r="K38" s="162"/>
      <c r="L38" s="140">
        <v>2000</v>
      </c>
      <c r="M38" s="140">
        <v>600000</v>
      </c>
      <c r="N38" s="140"/>
      <c r="O38" s="140"/>
      <c r="P38" s="127" t="s">
        <v>136</v>
      </c>
      <c r="Q38" s="115"/>
      <c r="R38" s="8"/>
    </row>
    <row r="39" spans="1:18" ht="54.75" customHeight="1">
      <c r="A39" s="32">
        <v>25</v>
      </c>
      <c r="B39" s="26" t="s">
        <v>230</v>
      </c>
      <c r="C39" s="75" t="s">
        <v>85</v>
      </c>
      <c r="D39" s="36" t="s">
        <v>250</v>
      </c>
      <c r="E39" s="37" t="s">
        <v>229</v>
      </c>
      <c r="F39" s="137">
        <f t="shared" si="1"/>
        <v>350000</v>
      </c>
      <c r="G39" s="28" t="s">
        <v>152</v>
      </c>
      <c r="H39" s="144"/>
      <c r="I39" s="140">
        <v>95000</v>
      </c>
      <c r="J39" s="140">
        <v>255000</v>
      </c>
      <c r="K39" s="162"/>
      <c r="L39" s="140">
        <v>50000</v>
      </c>
      <c r="M39" s="140">
        <v>300000</v>
      </c>
      <c r="N39" s="140"/>
      <c r="O39" s="140"/>
      <c r="P39" s="127" t="s">
        <v>136</v>
      </c>
      <c r="Q39" s="115"/>
      <c r="R39" s="8"/>
    </row>
    <row r="40" spans="1:18" ht="54.75" customHeight="1">
      <c r="A40" s="32">
        <v>26</v>
      </c>
      <c r="B40" s="26" t="s">
        <v>205</v>
      </c>
      <c r="C40" s="75" t="s">
        <v>85</v>
      </c>
      <c r="D40" s="36" t="s">
        <v>251</v>
      </c>
      <c r="E40" s="37" t="s">
        <v>228</v>
      </c>
      <c r="F40" s="137">
        <f t="shared" si="1"/>
        <v>888524</v>
      </c>
      <c r="G40" s="28" t="s">
        <v>13</v>
      </c>
      <c r="H40" s="144"/>
      <c r="I40" s="140">
        <v>166024</v>
      </c>
      <c r="J40" s="140">
        <v>722500</v>
      </c>
      <c r="K40" s="162"/>
      <c r="L40" s="140">
        <v>10000</v>
      </c>
      <c r="M40" s="140">
        <v>878524</v>
      </c>
      <c r="N40" s="140"/>
      <c r="O40" s="140"/>
      <c r="P40" s="128" t="s">
        <v>132</v>
      </c>
      <c r="Q40" s="115"/>
      <c r="R40" s="8"/>
    </row>
    <row r="41" spans="1:18" ht="54.75" customHeight="1">
      <c r="A41" s="32">
        <v>27</v>
      </c>
      <c r="B41" s="26" t="s">
        <v>222</v>
      </c>
      <c r="C41" s="75" t="s">
        <v>85</v>
      </c>
      <c r="D41" s="36" t="s">
        <v>252</v>
      </c>
      <c r="E41" s="37" t="s">
        <v>223</v>
      </c>
      <c r="F41" s="137">
        <f t="shared" si="1"/>
        <v>30000</v>
      </c>
      <c r="G41" s="28" t="s">
        <v>13</v>
      </c>
      <c r="H41" s="144"/>
      <c r="I41" s="140">
        <v>30000</v>
      </c>
      <c r="J41" s="140"/>
      <c r="K41" s="162"/>
      <c r="L41" s="140">
        <v>30000</v>
      </c>
      <c r="M41" s="140"/>
      <c r="N41" s="140"/>
      <c r="O41" s="140"/>
      <c r="P41" s="128" t="s">
        <v>132</v>
      </c>
      <c r="Q41" s="115" t="s">
        <v>231</v>
      </c>
      <c r="R41" s="8"/>
    </row>
    <row r="42" spans="1:18" ht="25.5">
      <c r="A42" s="32">
        <v>28</v>
      </c>
      <c r="B42" s="25" t="s">
        <v>201</v>
      </c>
      <c r="C42" s="75" t="s">
        <v>87</v>
      </c>
      <c r="D42" s="88" t="s">
        <v>250</v>
      </c>
      <c r="E42" s="24" t="s">
        <v>282</v>
      </c>
      <c r="F42" s="137">
        <f t="shared" si="1"/>
        <v>108000</v>
      </c>
      <c r="G42" s="22" t="s">
        <v>15</v>
      </c>
      <c r="H42" s="143"/>
      <c r="I42" s="137">
        <v>108000</v>
      </c>
      <c r="J42" s="138"/>
      <c r="K42" s="155"/>
      <c r="L42" s="139"/>
      <c r="M42" s="137">
        <v>108000</v>
      </c>
      <c r="N42" s="137"/>
      <c r="O42" s="137"/>
      <c r="P42" s="128" t="s">
        <v>132</v>
      </c>
      <c r="Q42" s="110"/>
      <c r="R42" s="8"/>
    </row>
    <row r="43" spans="1:17" ht="74.25" customHeight="1">
      <c r="A43" s="72"/>
      <c r="B43" s="38" t="s">
        <v>28</v>
      </c>
      <c r="C43" s="76"/>
      <c r="D43" s="91"/>
      <c r="E43" s="39"/>
      <c r="F43" s="39"/>
      <c r="G43" s="40"/>
      <c r="H43" s="181"/>
      <c r="I43" s="179"/>
      <c r="J43" s="179"/>
      <c r="K43" s="159"/>
      <c r="L43" s="237"/>
      <c r="M43" s="200"/>
      <c r="N43" s="200"/>
      <c r="O43" s="175"/>
      <c r="P43" s="120"/>
      <c r="Q43" s="110"/>
    </row>
    <row r="44" spans="1:18" ht="51">
      <c r="A44" s="41">
        <v>29</v>
      </c>
      <c r="B44" s="42" t="s">
        <v>206</v>
      </c>
      <c r="C44" s="77" t="s">
        <v>88</v>
      </c>
      <c r="D44" s="90" t="s">
        <v>253</v>
      </c>
      <c r="E44" s="43" t="s">
        <v>207</v>
      </c>
      <c r="F44" s="137">
        <f>L44+M44+O44+N44</f>
        <v>12932040</v>
      </c>
      <c r="G44" s="133" t="s">
        <v>15</v>
      </c>
      <c r="H44" s="146">
        <v>10992234</v>
      </c>
      <c r="I44" s="141"/>
      <c r="J44" s="141">
        <v>1939806</v>
      </c>
      <c r="K44" s="163"/>
      <c r="L44" s="141"/>
      <c r="M44" s="141">
        <v>100000</v>
      </c>
      <c r="N44" s="141">
        <v>100000</v>
      </c>
      <c r="O44" s="169">
        <v>12732040</v>
      </c>
      <c r="P44" s="127" t="s">
        <v>181</v>
      </c>
      <c r="Q44" s="115"/>
      <c r="R44" s="8"/>
    </row>
    <row r="45" spans="1:18" ht="74.25" customHeight="1">
      <c r="A45" s="41">
        <v>30</v>
      </c>
      <c r="B45" s="42" t="s">
        <v>208</v>
      </c>
      <c r="C45" s="77" t="s">
        <v>88</v>
      </c>
      <c r="D45" s="90" t="s">
        <v>254</v>
      </c>
      <c r="E45" s="43" t="s">
        <v>209</v>
      </c>
      <c r="F45" s="137">
        <f aca="true" t="shared" si="2" ref="F45:F50">L45+M45+O45+N45</f>
        <v>13215920</v>
      </c>
      <c r="G45" s="133" t="s">
        <v>151</v>
      </c>
      <c r="H45" s="146">
        <v>11318532</v>
      </c>
      <c r="I45" s="141"/>
      <c r="J45" s="141">
        <v>1897388</v>
      </c>
      <c r="K45" s="163"/>
      <c r="L45" s="141"/>
      <c r="M45" s="141">
        <v>100000</v>
      </c>
      <c r="N45" s="141">
        <v>161000</v>
      </c>
      <c r="O45" s="170">
        <v>12954920</v>
      </c>
      <c r="P45" s="127" t="s">
        <v>181</v>
      </c>
      <c r="Q45" s="115"/>
      <c r="R45" s="8"/>
    </row>
    <row r="46" spans="1:17" ht="38.25">
      <c r="A46" s="41">
        <v>31</v>
      </c>
      <c r="B46" s="42" t="s">
        <v>97</v>
      </c>
      <c r="C46" s="77" t="s">
        <v>88</v>
      </c>
      <c r="D46" s="90" t="s">
        <v>255</v>
      </c>
      <c r="E46" s="43" t="s">
        <v>286</v>
      </c>
      <c r="F46" s="137">
        <f t="shared" si="2"/>
        <v>8000000</v>
      </c>
      <c r="G46" s="133" t="s">
        <v>15</v>
      </c>
      <c r="H46" s="146">
        <v>6800000</v>
      </c>
      <c r="I46" s="141"/>
      <c r="J46" s="141">
        <v>1200000</v>
      </c>
      <c r="K46" s="163"/>
      <c r="L46" s="141"/>
      <c r="M46" s="141">
        <v>100000</v>
      </c>
      <c r="N46" s="141">
        <v>100000</v>
      </c>
      <c r="O46" s="169">
        <v>7800000</v>
      </c>
      <c r="P46" s="127" t="s">
        <v>181</v>
      </c>
      <c r="Q46" s="109"/>
    </row>
    <row r="47" spans="1:17" ht="51">
      <c r="A47" s="41">
        <v>32</v>
      </c>
      <c r="B47" s="42" t="s">
        <v>29</v>
      </c>
      <c r="C47" s="79" t="s">
        <v>88</v>
      </c>
      <c r="D47" s="90" t="s">
        <v>171</v>
      </c>
      <c r="E47" s="43" t="s">
        <v>30</v>
      </c>
      <c r="F47" s="137">
        <f t="shared" si="2"/>
        <v>552786</v>
      </c>
      <c r="G47" s="133" t="s">
        <v>15</v>
      </c>
      <c r="H47" s="146">
        <v>469868</v>
      </c>
      <c r="I47" s="141">
        <v>82918</v>
      </c>
      <c r="J47" s="141"/>
      <c r="K47" s="164"/>
      <c r="L47" s="141"/>
      <c r="M47" s="169">
        <v>82918</v>
      </c>
      <c r="N47" s="169"/>
      <c r="O47" s="169">
        <v>469868</v>
      </c>
      <c r="P47" s="127" t="s">
        <v>136</v>
      </c>
      <c r="Q47" s="110"/>
    </row>
    <row r="48" spans="1:17" ht="42" customHeight="1">
      <c r="A48" s="41">
        <v>33</v>
      </c>
      <c r="B48" s="42" t="s">
        <v>98</v>
      </c>
      <c r="C48" s="77" t="s">
        <v>88</v>
      </c>
      <c r="D48" s="90" t="s">
        <v>162</v>
      </c>
      <c r="E48" s="43" t="s">
        <v>55</v>
      </c>
      <c r="F48" s="137">
        <f t="shared" si="2"/>
        <v>500000</v>
      </c>
      <c r="G48" s="133" t="s">
        <v>15</v>
      </c>
      <c r="H48" s="146">
        <v>200000</v>
      </c>
      <c r="I48" s="141">
        <v>300000</v>
      </c>
      <c r="J48" s="152"/>
      <c r="K48" s="164"/>
      <c r="L48" s="171"/>
      <c r="M48" s="171">
        <v>30000</v>
      </c>
      <c r="N48" s="171">
        <v>10000</v>
      </c>
      <c r="O48" s="169">
        <v>460000</v>
      </c>
      <c r="P48" s="127" t="s">
        <v>154</v>
      </c>
      <c r="Q48" s="110"/>
    </row>
    <row r="49" spans="1:18" ht="56.25" customHeight="1">
      <c r="A49" s="41">
        <v>34</v>
      </c>
      <c r="B49" s="183" t="s">
        <v>159</v>
      </c>
      <c r="C49" s="184" t="s">
        <v>148</v>
      </c>
      <c r="D49" s="185" t="s">
        <v>113</v>
      </c>
      <c r="E49" s="186" t="s">
        <v>160</v>
      </c>
      <c r="F49" s="137">
        <f t="shared" si="2"/>
        <v>132665</v>
      </c>
      <c r="G49" s="209" t="s">
        <v>13</v>
      </c>
      <c r="H49" s="187"/>
      <c r="I49" s="208">
        <v>132665</v>
      </c>
      <c r="J49" s="208"/>
      <c r="K49" s="196"/>
      <c r="L49" s="205">
        <v>132665</v>
      </c>
      <c r="M49" s="202"/>
      <c r="N49" s="202"/>
      <c r="O49" s="188"/>
      <c r="P49" s="127" t="s">
        <v>154</v>
      </c>
      <c r="Q49" s="115"/>
      <c r="R49" s="8"/>
    </row>
    <row r="50" spans="1:18" ht="56.25" customHeight="1">
      <c r="A50" s="41">
        <v>35</v>
      </c>
      <c r="B50" s="42" t="s">
        <v>31</v>
      </c>
      <c r="C50" s="77" t="s">
        <v>88</v>
      </c>
      <c r="D50" s="90" t="s">
        <v>256</v>
      </c>
      <c r="E50" s="43" t="s">
        <v>89</v>
      </c>
      <c r="F50" s="137">
        <f t="shared" si="2"/>
        <v>240000</v>
      </c>
      <c r="G50" s="133" t="s">
        <v>15</v>
      </c>
      <c r="H50" s="146"/>
      <c r="I50" s="141">
        <v>240000</v>
      </c>
      <c r="J50" s="152"/>
      <c r="K50" s="164"/>
      <c r="L50" s="171"/>
      <c r="M50" s="201">
        <v>240000</v>
      </c>
      <c r="N50" s="201"/>
      <c r="O50" s="170"/>
      <c r="P50" s="127" t="s">
        <v>153</v>
      </c>
      <c r="Q50" s="115"/>
      <c r="R50" s="8"/>
    </row>
    <row r="51" spans="1:17" ht="42" customHeight="1">
      <c r="A51" s="41"/>
      <c r="B51" s="42"/>
      <c r="C51" s="77"/>
      <c r="D51" s="90"/>
      <c r="E51" s="43"/>
      <c r="F51" s="169"/>
      <c r="G51" s="133"/>
      <c r="H51" s="146"/>
      <c r="I51" s="141"/>
      <c r="J51" s="141"/>
      <c r="K51" s="164"/>
      <c r="L51" s="152"/>
      <c r="M51" s="170"/>
      <c r="N51" s="170"/>
      <c r="O51" s="170"/>
      <c r="P51" s="121"/>
      <c r="Q51" s="110"/>
    </row>
    <row r="52" spans="1:17" ht="42.75" customHeight="1">
      <c r="A52" s="72"/>
      <c r="B52" s="45" t="s">
        <v>32</v>
      </c>
      <c r="C52" s="80"/>
      <c r="D52" s="92"/>
      <c r="E52" s="46"/>
      <c r="F52" s="173"/>
      <c r="G52" s="136"/>
      <c r="H52" s="147"/>
      <c r="I52" s="142"/>
      <c r="J52" s="142"/>
      <c r="K52" s="165"/>
      <c r="L52" s="154"/>
      <c r="M52" s="172"/>
      <c r="N52" s="172"/>
      <c r="O52" s="172"/>
      <c r="P52" s="122"/>
      <c r="Q52" s="115"/>
    </row>
    <row r="53" spans="1:18" ht="72" customHeight="1">
      <c r="A53" s="41">
        <v>36</v>
      </c>
      <c r="B53" s="42" t="s">
        <v>33</v>
      </c>
      <c r="C53" s="77" t="s">
        <v>84</v>
      </c>
      <c r="D53" s="90" t="s">
        <v>257</v>
      </c>
      <c r="E53" s="43" t="s">
        <v>210</v>
      </c>
      <c r="F53" s="169">
        <f>L53+M53+O53+N53</f>
        <v>540000</v>
      </c>
      <c r="G53" s="133" t="s">
        <v>155</v>
      </c>
      <c r="H53" s="146"/>
      <c r="I53" s="141">
        <v>540000</v>
      </c>
      <c r="J53" s="152"/>
      <c r="K53" s="164"/>
      <c r="L53" s="141">
        <v>100000</v>
      </c>
      <c r="M53" s="169">
        <v>170000</v>
      </c>
      <c r="N53" s="169">
        <v>170000</v>
      </c>
      <c r="O53" s="169">
        <v>100000</v>
      </c>
      <c r="P53" s="127" t="s">
        <v>136</v>
      </c>
      <c r="Q53" s="115"/>
      <c r="R53" s="8"/>
    </row>
    <row r="54" spans="1:18" ht="63.75">
      <c r="A54" s="41">
        <v>37</v>
      </c>
      <c r="B54" s="42" t="s">
        <v>34</v>
      </c>
      <c r="C54" s="77" t="s">
        <v>84</v>
      </c>
      <c r="D54" s="90" t="s">
        <v>258</v>
      </c>
      <c r="E54" s="43" t="s">
        <v>211</v>
      </c>
      <c r="F54" s="169">
        <f aca="true" t="shared" si="3" ref="F54:F61">L54+M54+O54+N54</f>
        <v>187168</v>
      </c>
      <c r="G54" s="133" t="s">
        <v>13</v>
      </c>
      <c r="H54" s="146"/>
      <c r="I54" s="141">
        <v>187168</v>
      </c>
      <c r="J54" s="141"/>
      <c r="K54" s="164"/>
      <c r="L54" s="141">
        <v>37168</v>
      </c>
      <c r="M54" s="169">
        <v>100000</v>
      </c>
      <c r="N54" s="169">
        <v>50000</v>
      </c>
      <c r="O54" s="169"/>
      <c r="P54" s="127" t="s">
        <v>136</v>
      </c>
      <c r="Q54" s="110"/>
      <c r="R54" s="8"/>
    </row>
    <row r="55" spans="1:17" ht="284.25" customHeight="1">
      <c r="A55" s="41">
        <v>38</v>
      </c>
      <c r="B55" s="49" t="s">
        <v>176</v>
      </c>
      <c r="C55" s="74" t="s">
        <v>142</v>
      </c>
      <c r="D55" s="36" t="s">
        <v>170</v>
      </c>
      <c r="E55" s="27" t="s">
        <v>291</v>
      </c>
      <c r="F55" s="169">
        <f t="shared" si="3"/>
        <v>1633500</v>
      </c>
      <c r="G55" s="22" t="s">
        <v>15</v>
      </c>
      <c r="H55" s="143">
        <v>800000</v>
      </c>
      <c r="I55" s="139">
        <v>833500</v>
      </c>
      <c r="J55" s="139"/>
      <c r="K55" s="160"/>
      <c r="L55" s="139">
        <v>5000</v>
      </c>
      <c r="M55" s="137">
        <v>96800</v>
      </c>
      <c r="N55" s="137">
        <v>1531700</v>
      </c>
      <c r="O55" s="137"/>
      <c r="P55" s="130" t="s">
        <v>132</v>
      </c>
      <c r="Q55" s="110"/>
    </row>
    <row r="56" spans="1:17" ht="38.25">
      <c r="A56" s="41">
        <v>39</v>
      </c>
      <c r="B56" s="42" t="s">
        <v>123</v>
      </c>
      <c r="C56" s="77" t="s">
        <v>84</v>
      </c>
      <c r="D56" s="90" t="s">
        <v>259</v>
      </c>
      <c r="E56" s="43" t="s">
        <v>124</v>
      </c>
      <c r="F56" s="169">
        <f t="shared" si="3"/>
        <v>50000</v>
      </c>
      <c r="G56" s="133" t="s">
        <v>15</v>
      </c>
      <c r="H56" s="146"/>
      <c r="I56" s="141">
        <v>50000</v>
      </c>
      <c r="J56" s="152"/>
      <c r="K56" s="163"/>
      <c r="L56" s="163">
        <v>10000</v>
      </c>
      <c r="M56" s="169">
        <v>40000</v>
      </c>
      <c r="N56" s="169"/>
      <c r="O56" s="170"/>
      <c r="P56" s="127" t="s">
        <v>136</v>
      </c>
      <c r="Q56" s="110"/>
    </row>
    <row r="57" spans="1:17" ht="44.25" customHeight="1">
      <c r="A57" s="41">
        <v>40</v>
      </c>
      <c r="B57" s="42" t="s">
        <v>126</v>
      </c>
      <c r="C57" s="77" t="s">
        <v>84</v>
      </c>
      <c r="D57" s="90" t="s">
        <v>167</v>
      </c>
      <c r="E57" s="43" t="s">
        <v>125</v>
      </c>
      <c r="F57" s="169">
        <f t="shared" si="3"/>
        <v>25000</v>
      </c>
      <c r="G57" s="133" t="s">
        <v>15</v>
      </c>
      <c r="H57" s="146"/>
      <c r="I57" s="141">
        <v>25000</v>
      </c>
      <c r="J57" s="152"/>
      <c r="K57" s="164"/>
      <c r="L57" s="141"/>
      <c r="M57" s="169">
        <v>25000</v>
      </c>
      <c r="N57" s="169"/>
      <c r="O57" s="170"/>
      <c r="P57" s="127" t="s">
        <v>136</v>
      </c>
      <c r="Q57" s="116"/>
    </row>
    <row r="58" spans="1:18" ht="38.25">
      <c r="A58" s="41">
        <v>41</v>
      </c>
      <c r="B58" s="25" t="s">
        <v>202</v>
      </c>
      <c r="C58" s="75" t="s">
        <v>84</v>
      </c>
      <c r="D58" s="88" t="s">
        <v>170</v>
      </c>
      <c r="E58" s="24" t="s">
        <v>203</v>
      </c>
      <c r="F58" s="169">
        <f t="shared" si="3"/>
        <v>60000</v>
      </c>
      <c r="G58" s="22" t="s">
        <v>15</v>
      </c>
      <c r="H58" s="143"/>
      <c r="I58" s="137">
        <v>60000</v>
      </c>
      <c r="J58" s="138"/>
      <c r="K58" s="155"/>
      <c r="L58" s="139"/>
      <c r="M58" s="137">
        <v>10000</v>
      </c>
      <c r="N58" s="137">
        <v>50000</v>
      </c>
      <c r="O58" s="137"/>
      <c r="P58" s="128" t="s">
        <v>132</v>
      </c>
      <c r="Q58" s="115"/>
      <c r="R58" s="8"/>
    </row>
    <row r="59" spans="1:18" ht="51">
      <c r="A59" s="41">
        <v>42</v>
      </c>
      <c r="B59" s="42" t="s">
        <v>35</v>
      </c>
      <c r="C59" s="77" t="s">
        <v>84</v>
      </c>
      <c r="D59" s="90" t="s">
        <v>260</v>
      </c>
      <c r="E59" s="43" t="s">
        <v>146</v>
      </c>
      <c r="F59" s="169">
        <f t="shared" si="3"/>
        <v>113500</v>
      </c>
      <c r="G59" s="133" t="s">
        <v>15</v>
      </c>
      <c r="H59" s="146">
        <v>30000</v>
      </c>
      <c r="I59" s="141">
        <v>83500</v>
      </c>
      <c r="J59" s="141"/>
      <c r="K59" s="163"/>
      <c r="L59" s="141"/>
      <c r="M59" s="169">
        <v>13500</v>
      </c>
      <c r="N59" s="169">
        <v>50000</v>
      </c>
      <c r="O59" s="170">
        <v>50000</v>
      </c>
      <c r="P59" s="127" t="s">
        <v>137</v>
      </c>
      <c r="Q59" s="115"/>
      <c r="R59" s="8"/>
    </row>
    <row r="60" spans="1:18" s="10" customFormat="1" ht="30" customHeight="1">
      <c r="A60" s="41">
        <v>43</v>
      </c>
      <c r="B60" s="42" t="s">
        <v>36</v>
      </c>
      <c r="C60" s="77" t="s">
        <v>84</v>
      </c>
      <c r="D60" s="90" t="s">
        <v>261</v>
      </c>
      <c r="E60" s="43" t="s">
        <v>145</v>
      </c>
      <c r="F60" s="169">
        <f t="shared" si="3"/>
        <v>632000</v>
      </c>
      <c r="G60" s="133" t="s">
        <v>18</v>
      </c>
      <c r="H60" s="146"/>
      <c r="I60" s="141">
        <v>632000</v>
      </c>
      <c r="J60" s="141"/>
      <c r="K60" s="164"/>
      <c r="L60" s="141">
        <v>12000</v>
      </c>
      <c r="M60" s="169">
        <v>50000</v>
      </c>
      <c r="N60" s="169"/>
      <c r="O60" s="169">
        <v>570000</v>
      </c>
      <c r="P60" s="127" t="s">
        <v>136</v>
      </c>
      <c r="Q60" s="117"/>
      <c r="R60" s="11"/>
    </row>
    <row r="61" spans="1:17" ht="102" customHeight="1">
      <c r="A61" s="41">
        <v>44</v>
      </c>
      <c r="B61" s="42" t="s">
        <v>37</v>
      </c>
      <c r="C61" s="77" t="s">
        <v>84</v>
      </c>
      <c r="D61" s="90" t="s">
        <v>166</v>
      </c>
      <c r="E61" s="43" t="s">
        <v>38</v>
      </c>
      <c r="F61" s="169">
        <f t="shared" si="3"/>
        <v>55000</v>
      </c>
      <c r="G61" s="133" t="s">
        <v>15</v>
      </c>
      <c r="H61" s="146"/>
      <c r="I61" s="141">
        <f>F61</f>
        <v>55000</v>
      </c>
      <c r="J61" s="141"/>
      <c r="K61" s="164"/>
      <c r="L61" s="141">
        <v>5000</v>
      </c>
      <c r="M61" s="169">
        <v>5000</v>
      </c>
      <c r="N61" s="169"/>
      <c r="O61" s="169">
        <v>45000</v>
      </c>
      <c r="P61" s="127" t="s">
        <v>136</v>
      </c>
      <c r="Q61" s="110"/>
    </row>
    <row r="62" spans="1:17" s="10" customFormat="1" ht="87" customHeight="1">
      <c r="A62" s="41">
        <v>45</v>
      </c>
      <c r="B62" s="42" t="s">
        <v>48</v>
      </c>
      <c r="C62" s="77" t="s">
        <v>84</v>
      </c>
      <c r="D62" s="90" t="s">
        <v>261</v>
      </c>
      <c r="E62" s="43" t="s">
        <v>49</v>
      </c>
      <c r="F62" s="169">
        <f>L62+M62+O62+N62</f>
        <v>155000</v>
      </c>
      <c r="G62" s="133" t="s">
        <v>15</v>
      </c>
      <c r="H62" s="146"/>
      <c r="I62" s="141">
        <v>155000</v>
      </c>
      <c r="J62" s="141"/>
      <c r="K62" s="164"/>
      <c r="L62" s="141"/>
      <c r="M62" s="141">
        <v>5000</v>
      </c>
      <c r="N62" s="169">
        <v>50000</v>
      </c>
      <c r="O62" s="169">
        <v>100000</v>
      </c>
      <c r="P62" s="127" t="s">
        <v>137</v>
      </c>
      <c r="Q62" s="113"/>
    </row>
    <row r="63" spans="1:17" ht="38.25">
      <c r="A63" s="41">
        <v>46</v>
      </c>
      <c r="B63" s="42" t="s">
        <v>39</v>
      </c>
      <c r="C63" s="77" t="s">
        <v>88</v>
      </c>
      <c r="D63" s="90" t="s">
        <v>163</v>
      </c>
      <c r="E63" s="43" t="s">
        <v>56</v>
      </c>
      <c r="F63" s="169">
        <f aca="true" t="shared" si="4" ref="F63:F70">L63+M63+O63+N63</f>
        <v>229787</v>
      </c>
      <c r="G63" s="133" t="s">
        <v>15</v>
      </c>
      <c r="H63" s="146">
        <v>200000</v>
      </c>
      <c r="I63" s="141">
        <v>29787</v>
      </c>
      <c r="J63" s="141"/>
      <c r="K63" s="164"/>
      <c r="L63" s="141">
        <v>29787</v>
      </c>
      <c r="M63" s="141">
        <v>50000</v>
      </c>
      <c r="N63" s="169">
        <v>150000</v>
      </c>
      <c r="O63" s="169"/>
      <c r="P63" s="127" t="s">
        <v>137</v>
      </c>
      <c r="Q63" s="110"/>
    </row>
    <row r="64" spans="1:18" ht="110.25" customHeight="1">
      <c r="A64" s="41">
        <v>47</v>
      </c>
      <c r="B64" s="42" t="s">
        <v>118</v>
      </c>
      <c r="C64" s="77" t="s">
        <v>141</v>
      </c>
      <c r="D64" s="90" t="s">
        <v>279</v>
      </c>
      <c r="E64" s="43" t="s">
        <v>215</v>
      </c>
      <c r="F64" s="169">
        <f t="shared" si="4"/>
        <v>100000</v>
      </c>
      <c r="G64" s="133" t="s">
        <v>15</v>
      </c>
      <c r="H64" s="146"/>
      <c r="I64" s="141">
        <v>100000</v>
      </c>
      <c r="J64" s="141"/>
      <c r="K64" s="164"/>
      <c r="L64" s="141"/>
      <c r="M64" s="169">
        <v>50000</v>
      </c>
      <c r="N64" s="169">
        <v>50000</v>
      </c>
      <c r="O64" s="169"/>
      <c r="P64" s="127" t="s">
        <v>214</v>
      </c>
      <c r="Q64" s="109"/>
      <c r="R64" s="8"/>
    </row>
    <row r="65" spans="1:18" ht="77.25" customHeight="1">
      <c r="A65" s="41">
        <v>48</v>
      </c>
      <c r="B65" s="42" t="s">
        <v>212</v>
      </c>
      <c r="C65" s="77" t="s">
        <v>141</v>
      </c>
      <c r="D65" s="90" t="s">
        <v>280</v>
      </c>
      <c r="E65" s="43" t="s">
        <v>213</v>
      </c>
      <c r="F65" s="169">
        <f t="shared" si="4"/>
        <v>2005000</v>
      </c>
      <c r="G65" s="133" t="s">
        <v>15</v>
      </c>
      <c r="H65" s="146"/>
      <c r="I65" s="141">
        <v>1355000</v>
      </c>
      <c r="J65" s="141"/>
      <c r="K65" s="163">
        <v>650000</v>
      </c>
      <c r="L65" s="141">
        <v>5000</v>
      </c>
      <c r="M65" s="169">
        <v>1500000</v>
      </c>
      <c r="N65" s="169">
        <v>500000</v>
      </c>
      <c r="O65" s="169"/>
      <c r="P65" s="127" t="s">
        <v>214</v>
      </c>
      <c r="Q65" s="109"/>
      <c r="R65" s="8"/>
    </row>
    <row r="66" spans="1:17" ht="25.5">
      <c r="A66" s="41">
        <v>49</v>
      </c>
      <c r="B66" s="42" t="s">
        <v>262</v>
      </c>
      <c r="C66" s="77" t="s">
        <v>141</v>
      </c>
      <c r="D66" s="90" t="s">
        <v>281</v>
      </c>
      <c r="E66" s="43" t="s">
        <v>263</v>
      </c>
      <c r="F66" s="169">
        <f>M66+N66+O66</f>
        <v>435000</v>
      </c>
      <c r="G66" s="133" t="s">
        <v>15</v>
      </c>
      <c r="H66" s="146"/>
      <c r="I66" s="141">
        <v>435000</v>
      </c>
      <c r="J66" s="141"/>
      <c r="K66" s="163"/>
      <c r="L66" s="241"/>
      <c r="M66" s="141">
        <v>35000</v>
      </c>
      <c r="N66" s="169">
        <v>400000</v>
      </c>
      <c r="O66" s="169"/>
      <c r="P66" s="242" t="s">
        <v>264</v>
      </c>
      <c r="Q66" s="240"/>
    </row>
    <row r="67" spans="1:18" ht="41.25" customHeight="1">
      <c r="A67" s="41">
        <v>50</v>
      </c>
      <c r="B67" s="42" t="s">
        <v>285</v>
      </c>
      <c r="C67" s="77" t="s">
        <v>84</v>
      </c>
      <c r="D67" s="90" t="s">
        <v>168</v>
      </c>
      <c r="E67" s="43" t="s">
        <v>284</v>
      </c>
      <c r="F67" s="169">
        <f t="shared" si="4"/>
        <v>50000</v>
      </c>
      <c r="G67" s="133" t="s">
        <v>15</v>
      </c>
      <c r="H67" s="146"/>
      <c r="I67" s="141">
        <v>50000</v>
      </c>
      <c r="J67" s="141"/>
      <c r="K67" s="164"/>
      <c r="L67" s="141"/>
      <c r="M67" s="141">
        <v>50000</v>
      </c>
      <c r="N67" s="141"/>
      <c r="O67" s="169"/>
      <c r="P67" s="127" t="s">
        <v>137</v>
      </c>
      <c r="Q67" s="116"/>
      <c r="R67" s="8"/>
    </row>
    <row r="68" spans="1:18" ht="38.25">
      <c r="A68" s="41">
        <v>51</v>
      </c>
      <c r="B68" s="42" t="s">
        <v>296</v>
      </c>
      <c r="C68" s="77" t="s">
        <v>84</v>
      </c>
      <c r="D68" s="90" t="s">
        <v>166</v>
      </c>
      <c r="E68" s="42" t="s">
        <v>297</v>
      </c>
      <c r="F68" s="169">
        <f t="shared" si="4"/>
        <v>150000</v>
      </c>
      <c r="G68" s="133" t="s">
        <v>15</v>
      </c>
      <c r="H68" s="146"/>
      <c r="I68" s="141">
        <v>150000</v>
      </c>
      <c r="J68" s="141"/>
      <c r="K68" s="164"/>
      <c r="L68" s="141"/>
      <c r="M68" s="169">
        <v>50000</v>
      </c>
      <c r="N68" s="169"/>
      <c r="O68" s="169">
        <v>100000</v>
      </c>
      <c r="P68" s="127" t="s">
        <v>137</v>
      </c>
      <c r="Q68" s="115"/>
      <c r="R68" s="8"/>
    </row>
    <row r="69" spans="1:18" ht="57" customHeight="1">
      <c r="A69" s="41">
        <v>52</v>
      </c>
      <c r="B69" s="42" t="s">
        <v>101</v>
      </c>
      <c r="C69" s="77" t="s">
        <v>84</v>
      </c>
      <c r="D69" s="90" t="s">
        <v>169</v>
      </c>
      <c r="E69" s="43" t="s">
        <v>295</v>
      </c>
      <c r="F69" s="169">
        <f t="shared" si="4"/>
        <v>1035000</v>
      </c>
      <c r="G69" s="133" t="s">
        <v>15</v>
      </c>
      <c r="H69" s="146"/>
      <c r="I69" s="141">
        <v>1035000</v>
      </c>
      <c r="J69" s="141"/>
      <c r="K69" s="164"/>
      <c r="L69" s="141">
        <v>35000</v>
      </c>
      <c r="M69" s="169">
        <v>300000</v>
      </c>
      <c r="N69" s="169">
        <v>700000</v>
      </c>
      <c r="O69" s="169"/>
      <c r="P69" s="127" t="s">
        <v>137</v>
      </c>
      <c r="Q69" s="115"/>
      <c r="R69" s="8"/>
    </row>
    <row r="70" spans="1:17" ht="84" customHeight="1">
      <c r="A70" s="41">
        <v>53</v>
      </c>
      <c r="B70" s="42" t="s">
        <v>81</v>
      </c>
      <c r="C70" s="77" t="s">
        <v>87</v>
      </c>
      <c r="D70" s="90" t="s">
        <v>114</v>
      </c>
      <c r="E70" s="43" t="s">
        <v>82</v>
      </c>
      <c r="F70" s="169">
        <f t="shared" si="4"/>
        <v>120000</v>
      </c>
      <c r="G70" s="133" t="s">
        <v>13</v>
      </c>
      <c r="H70" s="146"/>
      <c r="I70" s="141">
        <v>120000</v>
      </c>
      <c r="J70" s="141"/>
      <c r="K70" s="164"/>
      <c r="L70" s="141"/>
      <c r="M70" s="169"/>
      <c r="N70" s="169">
        <v>120000</v>
      </c>
      <c r="O70" s="169"/>
      <c r="P70" s="127" t="s">
        <v>138</v>
      </c>
      <c r="Q70" s="115"/>
    </row>
    <row r="71" spans="1:17" ht="57.75" customHeight="1">
      <c r="A71" s="71"/>
      <c r="B71" s="38" t="s">
        <v>40</v>
      </c>
      <c r="C71" s="76"/>
      <c r="D71" s="91"/>
      <c r="E71" s="39"/>
      <c r="F71" s="39"/>
      <c r="G71" s="40"/>
      <c r="H71" s="181"/>
      <c r="I71" s="179"/>
      <c r="J71" s="179"/>
      <c r="K71" s="159"/>
      <c r="L71" s="238"/>
      <c r="M71" s="178"/>
      <c r="N71" s="178"/>
      <c r="O71" s="178"/>
      <c r="P71" s="123"/>
      <c r="Q71" s="110"/>
    </row>
    <row r="72" spans="1:17" ht="51">
      <c r="A72" s="233">
        <v>54</v>
      </c>
      <c r="B72" s="234" t="s">
        <v>195</v>
      </c>
      <c r="C72" s="222" t="s">
        <v>87</v>
      </c>
      <c r="D72" s="223" t="s">
        <v>277</v>
      </c>
      <c r="E72" s="224" t="s">
        <v>194</v>
      </c>
      <c r="F72" s="225">
        <f>L72+M72+N72+O72</f>
        <v>259299</v>
      </c>
      <c r="G72" s="226" t="s">
        <v>13</v>
      </c>
      <c r="H72" s="227">
        <v>154892</v>
      </c>
      <c r="I72" s="228">
        <v>104407</v>
      </c>
      <c r="J72" s="228"/>
      <c r="K72" s="229"/>
      <c r="L72" s="228">
        <v>10000</v>
      </c>
      <c r="M72" s="230">
        <v>249299</v>
      </c>
      <c r="N72" s="230"/>
      <c r="O72" s="231"/>
      <c r="P72" s="232" t="s">
        <v>196</v>
      </c>
      <c r="Q72" s="110"/>
    </row>
    <row r="73" spans="1:17" ht="38.25">
      <c r="A73" s="41">
        <v>55</v>
      </c>
      <c r="B73" s="25" t="s">
        <v>41</v>
      </c>
      <c r="C73" s="75" t="s">
        <v>87</v>
      </c>
      <c r="D73" s="88" t="s">
        <v>164</v>
      </c>
      <c r="E73" s="24" t="s">
        <v>57</v>
      </c>
      <c r="F73" s="225">
        <f>L73+M73+N73+O73</f>
        <v>181500</v>
      </c>
      <c r="G73" s="22" t="s">
        <v>15</v>
      </c>
      <c r="H73" s="143"/>
      <c r="I73" s="139">
        <v>181500</v>
      </c>
      <c r="J73" s="139"/>
      <c r="K73" s="160"/>
      <c r="L73" s="139"/>
      <c r="M73" s="139">
        <v>16500</v>
      </c>
      <c r="N73" s="139">
        <v>165000</v>
      </c>
      <c r="O73" s="137"/>
      <c r="P73" s="127" t="s">
        <v>136</v>
      </c>
      <c r="Q73" s="110"/>
    </row>
    <row r="74" spans="1:20" ht="69" customHeight="1">
      <c r="A74" s="233">
        <v>56</v>
      </c>
      <c r="B74" s="25" t="s">
        <v>75</v>
      </c>
      <c r="C74" s="75" t="s">
        <v>87</v>
      </c>
      <c r="D74" s="88" t="s">
        <v>165</v>
      </c>
      <c r="E74" s="24" t="s">
        <v>127</v>
      </c>
      <c r="F74" s="225">
        <f>L74+M74+N74+O74</f>
        <v>30000</v>
      </c>
      <c r="G74" s="22" t="s">
        <v>13</v>
      </c>
      <c r="H74" s="143"/>
      <c r="I74" s="139">
        <v>30000</v>
      </c>
      <c r="J74" s="139"/>
      <c r="K74" s="160"/>
      <c r="L74" s="139"/>
      <c r="M74" s="137">
        <v>5000</v>
      </c>
      <c r="N74" s="137">
        <v>25000</v>
      </c>
      <c r="O74" s="168"/>
      <c r="P74" s="127" t="s">
        <v>136</v>
      </c>
      <c r="Q74" s="110"/>
      <c r="T74" s="8"/>
    </row>
    <row r="75" spans="1:20" ht="26.25">
      <c r="A75" s="41">
        <v>57</v>
      </c>
      <c r="B75" s="35" t="s">
        <v>119</v>
      </c>
      <c r="C75" s="75" t="s">
        <v>87</v>
      </c>
      <c r="D75" s="88" t="s">
        <v>278</v>
      </c>
      <c r="E75" s="24" t="s">
        <v>72</v>
      </c>
      <c r="F75" s="225">
        <f>L75+M75+N75+O75</f>
        <v>5150000</v>
      </c>
      <c r="G75" s="22" t="s">
        <v>15</v>
      </c>
      <c r="H75" s="143">
        <v>4000000</v>
      </c>
      <c r="I75" s="139">
        <v>150000</v>
      </c>
      <c r="J75" s="139">
        <v>1000000</v>
      </c>
      <c r="K75" s="160"/>
      <c r="L75" s="139"/>
      <c r="M75" s="137">
        <v>150000</v>
      </c>
      <c r="N75" s="137"/>
      <c r="O75" s="137">
        <v>5000000</v>
      </c>
      <c r="P75" s="119" t="s">
        <v>134</v>
      </c>
      <c r="Q75" s="115"/>
      <c r="T75" s="8"/>
    </row>
    <row r="76" spans="1:20" ht="15">
      <c r="A76" s="41"/>
      <c r="B76" s="35"/>
      <c r="C76" s="75"/>
      <c r="D76" s="88"/>
      <c r="E76" s="33"/>
      <c r="F76" s="169"/>
      <c r="G76" s="34"/>
      <c r="H76" s="143"/>
      <c r="I76" s="139"/>
      <c r="J76" s="139"/>
      <c r="K76" s="160"/>
      <c r="L76" s="139"/>
      <c r="M76" s="137"/>
      <c r="N76" s="137"/>
      <c r="O76" s="137"/>
      <c r="P76" s="119"/>
      <c r="Q76" s="115"/>
      <c r="T76" s="8"/>
    </row>
    <row r="77" spans="1:20" ht="51">
      <c r="A77" s="71"/>
      <c r="B77" s="38" t="s">
        <v>58</v>
      </c>
      <c r="C77" s="81"/>
      <c r="D77" s="93"/>
      <c r="E77" s="48"/>
      <c r="F77" s="48"/>
      <c r="G77" s="40"/>
      <c r="H77" s="181"/>
      <c r="I77" s="179"/>
      <c r="J77" s="179"/>
      <c r="K77" s="166"/>
      <c r="L77" s="179"/>
      <c r="M77" s="182"/>
      <c r="N77" s="182"/>
      <c r="O77" s="180"/>
      <c r="P77" s="124"/>
      <c r="Q77" s="115"/>
      <c r="T77" s="8"/>
    </row>
    <row r="78" spans="1:20" ht="72" customHeight="1">
      <c r="A78" s="41">
        <v>58</v>
      </c>
      <c r="B78" s="23" t="s">
        <v>197</v>
      </c>
      <c r="C78" s="75" t="s">
        <v>88</v>
      </c>
      <c r="D78" s="88" t="s">
        <v>270</v>
      </c>
      <c r="E78" s="33" t="s">
        <v>192</v>
      </c>
      <c r="F78" s="169">
        <f>L78+M78+O78+N78</f>
        <v>1485034</v>
      </c>
      <c r="G78" s="22" t="s">
        <v>13</v>
      </c>
      <c r="H78" s="143">
        <v>545386</v>
      </c>
      <c r="I78" s="139">
        <v>292987</v>
      </c>
      <c r="J78" s="139">
        <v>646661</v>
      </c>
      <c r="K78" s="160"/>
      <c r="L78" s="176">
        <v>1485034</v>
      </c>
      <c r="M78" s="199"/>
      <c r="N78" s="199"/>
      <c r="O78" s="168">
        <v>0</v>
      </c>
      <c r="P78" s="127" t="s">
        <v>180</v>
      </c>
      <c r="Q78" s="115"/>
      <c r="T78" s="8"/>
    </row>
    <row r="79" spans="1:20" ht="135" customHeight="1">
      <c r="A79" s="41">
        <v>59</v>
      </c>
      <c r="B79" s="23" t="s">
        <v>102</v>
      </c>
      <c r="C79" s="75" t="s">
        <v>88</v>
      </c>
      <c r="D79" s="88" t="s">
        <v>271</v>
      </c>
      <c r="E79" s="33" t="s">
        <v>216</v>
      </c>
      <c r="F79" s="169">
        <f aca="true" t="shared" si="5" ref="F79:F88">L79+M79+O79+N79</f>
        <v>1000000</v>
      </c>
      <c r="G79" s="22" t="s">
        <v>15</v>
      </c>
      <c r="H79" s="143">
        <v>765000</v>
      </c>
      <c r="I79" s="139">
        <v>100000</v>
      </c>
      <c r="J79" s="139">
        <v>135000</v>
      </c>
      <c r="K79" s="160"/>
      <c r="L79" s="139">
        <v>100000</v>
      </c>
      <c r="M79" s="137">
        <v>900000</v>
      </c>
      <c r="N79" s="137"/>
      <c r="O79" s="137"/>
      <c r="P79" s="127" t="s">
        <v>136</v>
      </c>
      <c r="Q79" s="115"/>
      <c r="T79" s="8"/>
    </row>
    <row r="80" spans="1:20" s="10" customFormat="1" ht="63.75">
      <c r="A80" s="41">
        <v>60</v>
      </c>
      <c r="B80" s="25" t="s">
        <v>54</v>
      </c>
      <c r="C80" s="75" t="s">
        <v>87</v>
      </c>
      <c r="D80" s="88" t="s">
        <v>270</v>
      </c>
      <c r="E80" s="24" t="s">
        <v>53</v>
      </c>
      <c r="F80" s="169">
        <f t="shared" si="5"/>
        <v>570000</v>
      </c>
      <c r="G80" s="22" t="s">
        <v>15</v>
      </c>
      <c r="H80" s="143">
        <v>484500</v>
      </c>
      <c r="I80" s="137"/>
      <c r="J80" s="139">
        <v>85500</v>
      </c>
      <c r="K80" s="155"/>
      <c r="L80" s="139"/>
      <c r="M80" s="139">
        <v>70000</v>
      </c>
      <c r="N80" s="139">
        <v>500000</v>
      </c>
      <c r="O80" s="137"/>
      <c r="P80" s="128" t="s">
        <v>132</v>
      </c>
      <c r="Q80" s="115"/>
      <c r="T80" s="11"/>
    </row>
    <row r="81" spans="1:20" ht="51">
      <c r="A81" s="41">
        <v>61</v>
      </c>
      <c r="B81" s="49" t="s">
        <v>59</v>
      </c>
      <c r="C81" s="74" t="s">
        <v>142</v>
      </c>
      <c r="D81" s="36" t="s">
        <v>273</v>
      </c>
      <c r="E81" s="27" t="s">
        <v>217</v>
      </c>
      <c r="F81" s="169">
        <f>L81+M81+O81+N81</f>
        <v>500000</v>
      </c>
      <c r="G81" s="22" t="s">
        <v>15</v>
      </c>
      <c r="H81" s="143">
        <v>425000</v>
      </c>
      <c r="I81" s="139"/>
      <c r="J81" s="139">
        <v>75000</v>
      </c>
      <c r="K81" s="160"/>
      <c r="L81" s="139"/>
      <c r="M81" s="137">
        <v>500000</v>
      </c>
      <c r="N81" s="137"/>
      <c r="O81" s="137"/>
      <c r="P81" s="130" t="s">
        <v>132</v>
      </c>
      <c r="Q81" s="117"/>
      <c r="T81" s="8"/>
    </row>
    <row r="82" spans="1:17" ht="89.25">
      <c r="A82" s="41">
        <v>62</v>
      </c>
      <c r="B82" s="49" t="s">
        <v>218</v>
      </c>
      <c r="C82" s="74" t="s">
        <v>142</v>
      </c>
      <c r="D82" s="36" t="s">
        <v>272</v>
      </c>
      <c r="E82" s="27" t="s">
        <v>219</v>
      </c>
      <c r="F82" s="169">
        <f t="shared" si="5"/>
        <v>800000</v>
      </c>
      <c r="G82" s="22" t="s">
        <v>15</v>
      </c>
      <c r="H82" s="143">
        <v>680000</v>
      </c>
      <c r="I82" s="139"/>
      <c r="J82" s="139">
        <v>120000</v>
      </c>
      <c r="K82" s="160"/>
      <c r="L82" s="139"/>
      <c r="M82" s="137">
        <v>50000</v>
      </c>
      <c r="N82" s="137">
        <v>750000</v>
      </c>
      <c r="O82" s="137"/>
      <c r="P82" s="127" t="s">
        <v>136</v>
      </c>
      <c r="Q82" s="115"/>
    </row>
    <row r="83" spans="1:18" ht="38.25">
      <c r="A83" s="41">
        <v>63</v>
      </c>
      <c r="B83" s="49" t="s">
        <v>60</v>
      </c>
      <c r="C83" s="74" t="s">
        <v>85</v>
      </c>
      <c r="D83" s="36" t="s">
        <v>274</v>
      </c>
      <c r="E83" s="37" t="s">
        <v>61</v>
      </c>
      <c r="F83" s="169">
        <f t="shared" si="5"/>
        <v>602000</v>
      </c>
      <c r="G83" s="22" t="s">
        <v>15</v>
      </c>
      <c r="H83" s="143">
        <v>480000</v>
      </c>
      <c r="I83" s="139"/>
      <c r="J83" s="139">
        <v>122000</v>
      </c>
      <c r="K83" s="160"/>
      <c r="L83" s="139">
        <v>2000</v>
      </c>
      <c r="M83" s="139">
        <v>200000</v>
      </c>
      <c r="N83" s="137"/>
      <c r="O83" s="137">
        <v>400000</v>
      </c>
      <c r="P83" s="127" t="s">
        <v>136</v>
      </c>
      <c r="Q83" s="110"/>
      <c r="R83" s="8"/>
    </row>
    <row r="84" spans="1:18" ht="42.75" customHeight="1">
      <c r="A84" s="41">
        <v>64</v>
      </c>
      <c r="B84" s="49" t="s">
        <v>62</v>
      </c>
      <c r="C84" s="74" t="s">
        <v>87</v>
      </c>
      <c r="D84" s="36" t="s">
        <v>275</v>
      </c>
      <c r="E84" s="37" t="s">
        <v>64</v>
      </c>
      <c r="F84" s="169">
        <f t="shared" si="5"/>
        <v>300000</v>
      </c>
      <c r="G84" s="22" t="s">
        <v>103</v>
      </c>
      <c r="H84" s="143">
        <v>255000</v>
      </c>
      <c r="I84" s="139">
        <v>45000</v>
      </c>
      <c r="J84" s="139"/>
      <c r="K84" s="160"/>
      <c r="L84" s="139"/>
      <c r="M84" s="137">
        <v>300000</v>
      </c>
      <c r="N84" s="137"/>
      <c r="O84" s="137"/>
      <c r="P84" s="131" t="s">
        <v>139</v>
      </c>
      <c r="Q84" s="115"/>
      <c r="R84" s="8"/>
    </row>
    <row r="85" spans="1:18" ht="58.5" customHeight="1">
      <c r="A85" s="41">
        <v>65</v>
      </c>
      <c r="B85" s="49" t="s">
        <v>63</v>
      </c>
      <c r="C85" s="74" t="s">
        <v>85</v>
      </c>
      <c r="D85" s="36" t="s">
        <v>276</v>
      </c>
      <c r="E85" s="27" t="s">
        <v>104</v>
      </c>
      <c r="F85" s="169">
        <f t="shared" si="5"/>
        <v>300000</v>
      </c>
      <c r="G85" s="22" t="s">
        <v>15</v>
      </c>
      <c r="H85" s="143">
        <v>255000</v>
      </c>
      <c r="I85" s="139">
        <v>45000</v>
      </c>
      <c r="J85" s="139"/>
      <c r="K85" s="160"/>
      <c r="L85" s="139"/>
      <c r="M85" s="137">
        <v>100000</v>
      </c>
      <c r="N85" s="137">
        <v>100000</v>
      </c>
      <c r="O85" s="137">
        <v>100000</v>
      </c>
      <c r="P85" s="129" t="s">
        <v>182</v>
      </c>
      <c r="Q85" s="115"/>
      <c r="R85" s="8"/>
    </row>
    <row r="86" spans="1:18" ht="51">
      <c r="A86" s="41">
        <v>66</v>
      </c>
      <c r="B86" s="49" t="s">
        <v>65</v>
      </c>
      <c r="C86" s="74" t="s">
        <v>87</v>
      </c>
      <c r="D86" s="36" t="s">
        <v>273</v>
      </c>
      <c r="E86" s="27" t="s">
        <v>66</v>
      </c>
      <c r="F86" s="169">
        <f t="shared" si="5"/>
        <v>1000000</v>
      </c>
      <c r="G86" s="22" t="s">
        <v>15</v>
      </c>
      <c r="H86" s="143">
        <v>841000</v>
      </c>
      <c r="I86" s="139"/>
      <c r="J86" s="139">
        <v>159000</v>
      </c>
      <c r="K86" s="160"/>
      <c r="L86" s="139"/>
      <c r="M86" s="137">
        <v>500000</v>
      </c>
      <c r="N86" s="137">
        <v>500000</v>
      </c>
      <c r="O86" s="137"/>
      <c r="P86" s="127" t="s">
        <v>136</v>
      </c>
      <c r="Q86" s="115"/>
      <c r="R86" s="8"/>
    </row>
    <row r="87" spans="1:17" ht="51">
      <c r="A87" s="41">
        <v>67</v>
      </c>
      <c r="B87" s="49" t="s">
        <v>67</v>
      </c>
      <c r="C87" s="74" t="s">
        <v>88</v>
      </c>
      <c r="D87" s="36" t="s">
        <v>115</v>
      </c>
      <c r="E87" s="37" t="s">
        <v>68</v>
      </c>
      <c r="F87" s="169">
        <f t="shared" si="5"/>
        <v>90000</v>
      </c>
      <c r="G87" s="22" t="s">
        <v>15</v>
      </c>
      <c r="H87" s="143">
        <v>72000</v>
      </c>
      <c r="I87" s="139">
        <v>18000</v>
      </c>
      <c r="J87" s="139"/>
      <c r="K87" s="160"/>
      <c r="L87" s="139"/>
      <c r="M87" s="137">
        <v>40000</v>
      </c>
      <c r="N87" s="137">
        <v>50000</v>
      </c>
      <c r="O87" s="137"/>
      <c r="P87" s="127" t="s">
        <v>136</v>
      </c>
      <c r="Q87" s="115"/>
    </row>
    <row r="88" spans="1:17" ht="89.25">
      <c r="A88" s="41">
        <v>68</v>
      </c>
      <c r="B88" s="194" t="s">
        <v>147</v>
      </c>
      <c r="C88" s="191" t="s">
        <v>148</v>
      </c>
      <c r="D88" s="192" t="s">
        <v>256</v>
      </c>
      <c r="E88" s="195" t="s">
        <v>149</v>
      </c>
      <c r="F88" s="169">
        <f t="shared" si="5"/>
        <v>469000</v>
      </c>
      <c r="G88" s="189" t="s">
        <v>15</v>
      </c>
      <c r="H88" s="207">
        <v>398650</v>
      </c>
      <c r="I88" s="206"/>
      <c r="J88" s="206">
        <v>70350</v>
      </c>
      <c r="K88" s="190"/>
      <c r="L88" s="206"/>
      <c r="M88" s="206">
        <v>140700</v>
      </c>
      <c r="N88" s="221">
        <v>328300</v>
      </c>
      <c r="O88" s="193"/>
      <c r="P88" s="127" t="s">
        <v>136</v>
      </c>
      <c r="Q88" s="110"/>
    </row>
    <row r="89" spans="1:17" s="10" customFormat="1" ht="15">
      <c r="A89" s="41"/>
      <c r="B89" s="50"/>
      <c r="C89" s="75"/>
      <c r="D89" s="88"/>
      <c r="E89" s="33"/>
      <c r="F89" s="169"/>
      <c r="G89" s="34"/>
      <c r="H89" s="143"/>
      <c r="I89" s="139"/>
      <c r="J89" s="139"/>
      <c r="K89" s="160"/>
      <c r="L89" s="139"/>
      <c r="M89" s="137"/>
      <c r="N89" s="137"/>
      <c r="O89" s="137"/>
      <c r="P89" s="119"/>
      <c r="Q89" s="110"/>
    </row>
    <row r="90" spans="1:17" s="10" customFormat="1" ht="15">
      <c r="A90" s="41"/>
      <c r="B90" s="38" t="s">
        <v>42</v>
      </c>
      <c r="C90" s="76"/>
      <c r="D90" s="91"/>
      <c r="E90" s="39"/>
      <c r="F90" s="39"/>
      <c r="G90" s="134"/>
      <c r="H90" s="181"/>
      <c r="I90" s="179"/>
      <c r="J90" s="179"/>
      <c r="K90" s="159"/>
      <c r="L90" s="237"/>
      <c r="M90" s="200"/>
      <c r="N90" s="200"/>
      <c r="O90" s="175"/>
      <c r="P90" s="120"/>
      <c r="Q90" s="113"/>
    </row>
    <row r="91" spans="1:18" ht="39" customHeight="1">
      <c r="A91" s="41">
        <v>69</v>
      </c>
      <c r="B91" s="42" t="s">
        <v>293</v>
      </c>
      <c r="C91" s="77" t="s">
        <v>91</v>
      </c>
      <c r="D91" s="90" t="s">
        <v>294</v>
      </c>
      <c r="E91" s="43" t="s">
        <v>107</v>
      </c>
      <c r="F91" s="169">
        <f>L91+M91+O91+N91</f>
        <v>2700000</v>
      </c>
      <c r="G91" s="133" t="s">
        <v>15</v>
      </c>
      <c r="H91" s="146">
        <v>2252500</v>
      </c>
      <c r="I91" s="141"/>
      <c r="J91" s="141">
        <v>447500</v>
      </c>
      <c r="K91" s="163"/>
      <c r="L91" s="141">
        <v>10000</v>
      </c>
      <c r="M91" s="141">
        <v>190000</v>
      </c>
      <c r="N91" s="141">
        <v>500000</v>
      </c>
      <c r="O91" s="141">
        <v>2000000</v>
      </c>
      <c r="P91" s="127" t="s">
        <v>136</v>
      </c>
      <c r="Q91" s="113"/>
      <c r="R91" s="8"/>
    </row>
    <row r="92" spans="1:18" ht="51">
      <c r="A92" s="41">
        <v>70</v>
      </c>
      <c r="B92" s="42" t="s">
        <v>73</v>
      </c>
      <c r="C92" s="77" t="s">
        <v>90</v>
      </c>
      <c r="D92" s="90" t="s">
        <v>269</v>
      </c>
      <c r="E92" s="43" t="s">
        <v>74</v>
      </c>
      <c r="F92" s="169">
        <f>L92+M92+O92+N92</f>
        <v>220000</v>
      </c>
      <c r="G92" s="133" t="s">
        <v>15</v>
      </c>
      <c r="H92" s="146">
        <v>100000</v>
      </c>
      <c r="I92" s="141">
        <v>20000</v>
      </c>
      <c r="J92" s="141"/>
      <c r="K92" s="163">
        <v>100000</v>
      </c>
      <c r="L92" s="141"/>
      <c r="M92" s="169">
        <v>20000</v>
      </c>
      <c r="N92" s="170"/>
      <c r="O92" s="169">
        <v>200000</v>
      </c>
      <c r="P92" s="127" t="s">
        <v>136</v>
      </c>
      <c r="Q92" s="110"/>
      <c r="R92" s="8"/>
    </row>
    <row r="93" spans="1:17" ht="38.25">
      <c r="A93" s="41">
        <v>71</v>
      </c>
      <c r="B93" s="42" t="s">
        <v>69</v>
      </c>
      <c r="C93" s="77" t="s">
        <v>86</v>
      </c>
      <c r="D93" s="90" t="s">
        <v>269</v>
      </c>
      <c r="E93" s="43" t="s">
        <v>105</v>
      </c>
      <c r="F93" s="169">
        <f>L93+M93+O93+N93</f>
        <v>130000</v>
      </c>
      <c r="G93" s="133" t="s">
        <v>15</v>
      </c>
      <c r="H93" s="146">
        <v>117000</v>
      </c>
      <c r="I93" s="141">
        <v>13000</v>
      </c>
      <c r="J93" s="141"/>
      <c r="K93" s="163"/>
      <c r="L93" s="141"/>
      <c r="M93" s="141">
        <v>50000</v>
      </c>
      <c r="N93" s="141">
        <v>80000</v>
      </c>
      <c r="O93" s="169"/>
      <c r="P93" s="127" t="s">
        <v>136</v>
      </c>
      <c r="Q93" s="110"/>
    </row>
    <row r="94" spans="1:17" s="7" customFormat="1" ht="54.75" customHeight="1">
      <c r="A94" s="41"/>
      <c r="B94" s="45" t="s">
        <v>43</v>
      </c>
      <c r="C94" s="78"/>
      <c r="D94" s="92"/>
      <c r="E94" s="46"/>
      <c r="F94" s="46"/>
      <c r="G94" s="47"/>
      <c r="H94" s="148"/>
      <c r="I94" s="154"/>
      <c r="J94" s="142"/>
      <c r="K94" s="165"/>
      <c r="L94" s="154"/>
      <c r="M94" s="172"/>
      <c r="N94" s="172"/>
      <c r="O94" s="173"/>
      <c r="P94" s="125"/>
      <c r="Q94" s="110"/>
    </row>
    <row r="95" spans="1:17" ht="51.75" thickBot="1">
      <c r="A95" s="41">
        <v>72</v>
      </c>
      <c r="B95" s="42" t="s">
        <v>224</v>
      </c>
      <c r="C95" s="77" t="s">
        <v>225</v>
      </c>
      <c r="D95" s="90" t="s">
        <v>268</v>
      </c>
      <c r="E95" s="43" t="s">
        <v>226</v>
      </c>
      <c r="F95" s="169">
        <f aca="true" t="shared" si="6" ref="F95:F102">L95+M95+O95+N95</f>
        <v>3839980</v>
      </c>
      <c r="G95" s="133" t="s">
        <v>15</v>
      </c>
      <c r="H95" s="146">
        <v>2879985</v>
      </c>
      <c r="I95" s="141">
        <v>959995</v>
      </c>
      <c r="J95" s="141"/>
      <c r="K95" s="164"/>
      <c r="L95" s="141">
        <v>1723327</v>
      </c>
      <c r="M95" s="169">
        <v>1393326</v>
      </c>
      <c r="N95" s="169">
        <v>723327</v>
      </c>
      <c r="O95" s="127"/>
      <c r="P95" s="127" t="s">
        <v>227</v>
      </c>
      <c r="Q95" s="118"/>
    </row>
    <row r="96" spans="1:16" ht="51">
      <c r="A96" s="41">
        <v>73</v>
      </c>
      <c r="B96" s="42" t="s">
        <v>44</v>
      </c>
      <c r="C96" s="77" t="s">
        <v>87</v>
      </c>
      <c r="D96" s="90"/>
      <c r="E96" s="43" t="s">
        <v>50</v>
      </c>
      <c r="F96" s="169">
        <f t="shared" si="6"/>
        <v>650000</v>
      </c>
      <c r="G96" s="133" t="s">
        <v>15</v>
      </c>
      <c r="H96" s="149"/>
      <c r="I96" s="141">
        <v>650000</v>
      </c>
      <c r="J96" s="141"/>
      <c r="K96" s="164"/>
      <c r="L96" s="141"/>
      <c r="M96" s="169">
        <v>150000</v>
      </c>
      <c r="N96" s="169"/>
      <c r="O96" s="169">
        <v>500000</v>
      </c>
      <c r="P96" s="127" t="s">
        <v>136</v>
      </c>
    </row>
    <row r="97" spans="1:16" ht="25.5">
      <c r="A97" s="41">
        <v>74</v>
      </c>
      <c r="B97" s="42" t="s">
        <v>78</v>
      </c>
      <c r="C97" s="74" t="s">
        <v>87</v>
      </c>
      <c r="D97" s="36" t="s">
        <v>265</v>
      </c>
      <c r="E97" s="42" t="s">
        <v>79</v>
      </c>
      <c r="F97" s="169">
        <f t="shared" si="6"/>
        <v>450000</v>
      </c>
      <c r="G97" s="22" t="s">
        <v>15</v>
      </c>
      <c r="H97" s="143">
        <v>382500</v>
      </c>
      <c r="I97" s="139"/>
      <c r="J97" s="139">
        <v>67500</v>
      </c>
      <c r="K97" s="160"/>
      <c r="L97" s="139"/>
      <c r="M97" s="139">
        <v>50000</v>
      </c>
      <c r="N97" s="139">
        <v>400000</v>
      </c>
      <c r="O97" s="137"/>
      <c r="P97" s="127" t="s">
        <v>140</v>
      </c>
    </row>
    <row r="98" spans="1:16" ht="25.5">
      <c r="A98" s="41">
        <v>75</v>
      </c>
      <c r="B98" s="51" t="s">
        <v>76</v>
      </c>
      <c r="C98" s="77" t="s">
        <v>87</v>
      </c>
      <c r="D98" s="90" t="s">
        <v>267</v>
      </c>
      <c r="E98" s="31" t="s">
        <v>77</v>
      </c>
      <c r="F98" s="169">
        <f t="shared" si="6"/>
        <v>1580000</v>
      </c>
      <c r="G98" s="22" t="s">
        <v>15</v>
      </c>
      <c r="H98" s="143"/>
      <c r="I98" s="137">
        <v>1580000</v>
      </c>
      <c r="J98" s="138"/>
      <c r="K98" s="155"/>
      <c r="L98" s="139"/>
      <c r="M98" s="137">
        <v>80000</v>
      </c>
      <c r="N98" s="137"/>
      <c r="O98" s="137">
        <v>1500000</v>
      </c>
      <c r="P98" s="131" t="s">
        <v>134</v>
      </c>
    </row>
    <row r="99" spans="1:16" ht="25.5">
      <c r="A99" s="41">
        <v>76</v>
      </c>
      <c r="B99" s="30" t="s">
        <v>120</v>
      </c>
      <c r="C99" s="77" t="s">
        <v>87</v>
      </c>
      <c r="D99" s="90" t="s">
        <v>161</v>
      </c>
      <c r="E99" s="31" t="s">
        <v>121</v>
      </c>
      <c r="F99" s="169">
        <f t="shared" si="6"/>
        <v>30000</v>
      </c>
      <c r="G99" s="22" t="s">
        <v>15</v>
      </c>
      <c r="H99" s="143"/>
      <c r="I99" s="137">
        <v>30000</v>
      </c>
      <c r="J99" s="138"/>
      <c r="K99" s="155"/>
      <c r="L99" s="139"/>
      <c r="M99" s="137">
        <v>30000</v>
      </c>
      <c r="N99" s="137"/>
      <c r="O99" s="137"/>
      <c r="P99" s="132" t="s">
        <v>132</v>
      </c>
    </row>
    <row r="100" spans="1:16" ht="38.25">
      <c r="A100" s="41">
        <v>77</v>
      </c>
      <c r="B100" s="42" t="s">
        <v>220</v>
      </c>
      <c r="C100" s="77" t="s">
        <v>91</v>
      </c>
      <c r="D100" s="90" t="s">
        <v>266</v>
      </c>
      <c r="E100" s="42" t="s">
        <v>106</v>
      </c>
      <c r="F100" s="169">
        <f t="shared" si="6"/>
        <v>600000</v>
      </c>
      <c r="G100" s="133" t="s">
        <v>15</v>
      </c>
      <c r="H100" s="146">
        <v>510000</v>
      </c>
      <c r="I100" s="141"/>
      <c r="J100" s="141">
        <v>90000</v>
      </c>
      <c r="K100" s="163"/>
      <c r="L100" s="141"/>
      <c r="M100" s="169">
        <v>100000</v>
      </c>
      <c r="N100" s="169"/>
      <c r="O100" s="169">
        <v>500000</v>
      </c>
      <c r="P100" s="127" t="s">
        <v>136</v>
      </c>
    </row>
    <row r="101" spans="1:16" ht="51">
      <c r="A101" s="249">
        <v>78</v>
      </c>
      <c r="B101" s="52" t="s">
        <v>80</v>
      </c>
      <c r="C101" s="77" t="s">
        <v>87</v>
      </c>
      <c r="D101" s="90" t="s">
        <v>265</v>
      </c>
      <c r="E101" s="43" t="s">
        <v>108</v>
      </c>
      <c r="F101" s="169">
        <f t="shared" si="6"/>
        <v>50000</v>
      </c>
      <c r="G101" s="133" t="s">
        <v>15</v>
      </c>
      <c r="H101" s="146"/>
      <c r="I101" s="139">
        <v>50000</v>
      </c>
      <c r="J101" s="152"/>
      <c r="K101" s="164"/>
      <c r="L101" s="139"/>
      <c r="M101" s="137">
        <v>20000</v>
      </c>
      <c r="N101" s="137"/>
      <c r="O101" s="137">
        <v>30000</v>
      </c>
      <c r="P101" s="247" t="s">
        <v>300</v>
      </c>
    </row>
    <row r="102" spans="1:16" ht="51">
      <c r="A102" s="250">
        <v>79</v>
      </c>
      <c r="B102" s="248" t="s">
        <v>298</v>
      </c>
      <c r="C102" s="77" t="s">
        <v>87</v>
      </c>
      <c r="D102" s="90" t="s">
        <v>299</v>
      </c>
      <c r="E102" s="43" t="s">
        <v>301</v>
      </c>
      <c r="F102" s="169">
        <f t="shared" si="6"/>
        <v>2500000</v>
      </c>
      <c r="G102" s="133" t="s">
        <v>15</v>
      </c>
      <c r="H102" s="150"/>
      <c r="I102" s="245">
        <v>2500000</v>
      </c>
      <c r="J102" s="153"/>
      <c r="K102" s="167"/>
      <c r="L102" s="245"/>
      <c r="M102" s="246">
        <v>500000</v>
      </c>
      <c r="N102" s="246">
        <v>2000000</v>
      </c>
      <c r="O102" s="246"/>
      <c r="P102" s="247" t="s">
        <v>300</v>
      </c>
    </row>
    <row r="103" spans="1:16" ht="15">
      <c r="A103" s="53"/>
      <c r="B103" s="52"/>
      <c r="C103" s="96"/>
      <c r="D103" s="43"/>
      <c r="E103" s="43"/>
      <c r="F103" s="169"/>
      <c r="G103" s="44"/>
      <c r="H103" s="150"/>
      <c r="I103" s="54"/>
      <c r="J103" s="153"/>
      <c r="K103" s="167"/>
      <c r="L103" s="239"/>
      <c r="M103" s="203"/>
      <c r="N103" s="203"/>
      <c r="O103" s="174"/>
      <c r="P103" s="126"/>
    </row>
    <row r="104" spans="1:16" ht="28.5" customHeight="1" thickBot="1">
      <c r="A104" s="55"/>
      <c r="B104" s="56" t="s">
        <v>45</v>
      </c>
      <c r="C104" s="97"/>
      <c r="D104" s="57"/>
      <c r="E104" s="58"/>
      <c r="F104" s="59">
        <f>SUM(F14:F101)</f>
        <v>132492645</v>
      </c>
      <c r="G104" s="60"/>
      <c r="H104" s="61">
        <f>SUM(H14:H101)</f>
        <v>75779697</v>
      </c>
      <c r="I104" s="61">
        <f>SUM(I14:I102)</f>
        <v>18715436</v>
      </c>
      <c r="J104" s="61">
        <f>SUM(J14:J101)</f>
        <v>39747512</v>
      </c>
      <c r="K104" s="61">
        <f>SUM(K14:K101)</f>
        <v>750000</v>
      </c>
      <c r="L104" s="61">
        <f>SUM(L14:L101)</f>
        <v>18674769</v>
      </c>
      <c r="M104" s="61">
        <f>SUM(M14:M102)</f>
        <v>26813081</v>
      </c>
      <c r="N104" s="62"/>
      <c r="O104" s="62">
        <f>SUM(O14:O101)</f>
        <v>68821828</v>
      </c>
      <c r="P104" s="66"/>
    </row>
    <row r="105" spans="1:15" ht="15">
      <c r="A105" s="63"/>
      <c r="B105" s="73" t="s">
        <v>46</v>
      </c>
      <c r="C105" s="98"/>
      <c r="D105" s="64"/>
      <c r="E105" s="65"/>
      <c r="F105" s="65"/>
      <c r="G105" s="55"/>
      <c r="H105" s="65"/>
      <c r="I105" s="65"/>
      <c r="J105" s="65"/>
      <c r="K105" s="65"/>
      <c r="L105" s="66"/>
      <c r="M105" s="66"/>
      <c r="N105" s="66"/>
      <c r="O105" s="66"/>
    </row>
    <row r="106" ht="15">
      <c r="B106" s="244"/>
    </row>
    <row r="108" spans="2:7" ht="15.75">
      <c r="B108" s="214" t="s">
        <v>185</v>
      </c>
      <c r="C108" s="214" t="s">
        <v>186</v>
      </c>
      <c r="D108" s="261" t="s">
        <v>304</v>
      </c>
      <c r="G108"/>
    </row>
    <row r="109" spans="2:8" ht="15.75">
      <c r="B109" s="262"/>
      <c r="C109" s="263"/>
      <c r="D109" s="264"/>
      <c r="G109"/>
      <c r="H109" s="9"/>
    </row>
    <row r="110" spans="2:4" ht="15.75">
      <c r="B110" s="216" t="s">
        <v>187</v>
      </c>
      <c r="C110" s="217"/>
      <c r="D110" s="215"/>
    </row>
    <row r="111" spans="2:4" ht="15.75">
      <c r="B111" s="216" t="s">
        <v>188</v>
      </c>
      <c r="C111" s="217"/>
      <c r="D111" s="215"/>
    </row>
  </sheetData>
  <sheetProtection selectLockedCells="1" selectUnlockedCells="1"/>
  <mergeCells count="10">
    <mergeCell ref="D9:F9"/>
    <mergeCell ref="G11:G12"/>
    <mergeCell ref="H11:K11"/>
    <mergeCell ref="L11:O11"/>
    <mergeCell ref="A11:A12"/>
    <mergeCell ref="B11:B12"/>
    <mergeCell ref="C11:C12"/>
    <mergeCell ref="D11:D12"/>
    <mergeCell ref="E11:E12"/>
    <mergeCell ref="F11:F12"/>
  </mergeCells>
  <printOptions/>
  <pageMargins left="0.25" right="0.25" top="0.75" bottom="0.75" header="0.3" footer="0.3"/>
  <pageSetup fitToHeight="0" fitToWidth="1" horizontalDpi="600" verticalDpi="600" orientation="landscape" paperSize="8" scale="76"/>
  <rowBreaks count="1" manualBreakCount="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Māris Ozoliņš</dc:creator>
  <cp:keywords/>
  <dc:description/>
  <cp:lastModifiedBy>Vija Milbrete</cp:lastModifiedBy>
  <cp:lastPrinted>2021-11-02T21:02:23Z</cp:lastPrinted>
  <dcterms:created xsi:type="dcterms:W3CDTF">2019-11-19T08:40:43Z</dcterms:created>
  <dcterms:modified xsi:type="dcterms:W3CDTF">2024-04-26T10:08:45Z</dcterms:modified>
  <cp:category/>
  <cp:version/>
  <cp:contentType/>
  <cp:contentStatus/>
</cp:coreProperties>
</file>