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ija.milbrete\Desktop\23_25.10.2023\lemumi\"/>
    </mc:Choice>
  </mc:AlternateContent>
  <xr:revisionPtr revIDLastSave="0" documentId="8_{6B0770D6-94A4-4B81-A33D-0A6E889ED889}" xr6:coauthVersionLast="47" xr6:coauthVersionMax="47" xr10:uidLastSave="{00000000-0000-0000-0000-000000000000}"/>
  <bookViews>
    <workbookView xWindow="13170" yWindow="2595" windowWidth="14370" windowHeight="11280" tabRatio="569" xr2:uid="{00000000-000D-0000-FFFF-FFFF00000000}"/>
  </bookViews>
  <sheets>
    <sheet name="4-SAI" sheetId="1" r:id="rId1"/>
  </sheets>
  <definedNames>
    <definedName name="Excel_BuiltIn_Print_Titles_1">'4-SAI'!$A$10:$II$13</definedName>
    <definedName name="_xlnm.Print_Area" localSheetId="0">'4-SAI'!$A:$L</definedName>
    <definedName name="_xlnm.Print_Titles" localSheetId="0">'4-SAI'!$10:$13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6" i="1" l="1"/>
  <c r="D89" i="1"/>
  <c r="D91" i="1" s="1"/>
  <c r="E76" i="1"/>
  <c r="E89" i="1" s="1"/>
  <c r="E91" i="1" s="1"/>
  <c r="F76" i="1"/>
  <c r="F89" i="1" s="1"/>
  <c r="F91" i="1" s="1"/>
  <c r="G76" i="1"/>
  <c r="G89" i="1"/>
  <c r="G91" i="1" s="1"/>
  <c r="H76" i="1"/>
  <c r="H89" i="1" s="1"/>
  <c r="H91" i="1" s="1"/>
  <c r="I76" i="1"/>
  <c r="I89" i="1"/>
  <c r="I91" i="1" s="1"/>
  <c r="J76" i="1"/>
  <c r="J89" i="1"/>
  <c r="J91" i="1"/>
  <c r="K76" i="1"/>
  <c r="K89" i="1"/>
  <c r="L75" i="1"/>
  <c r="L74" i="1"/>
  <c r="L72" i="1"/>
  <c r="L76" i="1" s="1"/>
  <c r="L89" i="1" s="1"/>
  <c r="L71" i="1"/>
</calcChain>
</file>

<file path=xl/sharedStrings.xml><?xml version="1.0" encoding="utf-8"?>
<sst xmlns="http://schemas.openxmlformats.org/spreadsheetml/2006/main" count="228" uniqueCount="138">
  <si>
    <t>Pārskats par saistību apmēru</t>
  </si>
  <si>
    <t>x</t>
  </si>
  <si>
    <t>2023</t>
  </si>
  <si>
    <t>(euro)</t>
  </si>
  <si>
    <t>Aizdevējs</t>
  </si>
  <si>
    <t>Mērķis</t>
  </si>
  <si>
    <t>Līguma noslēgšanas datums</t>
  </si>
  <si>
    <t>Saistību apmērs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</si>
  <si>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</si>
  <si>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</si>
  <si>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</si>
  <si>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</si>
  <si>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</si>
  <si>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</si>
  <si>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</si>
  <si>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</si>
  <si>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</si>
  <si>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 P-122/2020</t>
  </si>
  <si>
    <t>05.05.2020</t>
  </si>
  <si>
    <t>ERAF projekta (Nr 3.3.1.0/18/I/010)Infrastruktūras izbūve uzņēmējdarbības atbalstam Baložos.,Ķekavas nov., īstenošanai</t>
  </si>
  <si>
    <t>08.04.2021</t>
  </si>
  <si>
    <t>ERAF projekta (Nr8.1.2.0/17/I/036) Ķekavas vidusskolas un Baložu vidusskolas mācību vides uzlabošana īstenošanai P-429/2021</t>
  </si>
  <si>
    <t>01.10.2021</t>
  </si>
  <si>
    <t>ERAF projekta (Nr.8.1.2.0/17/I/036) "Ķekavas vidusskolas un Baložu vidusskolas mācību vides uzlabošana"īstenošanai  P-80/2022</t>
  </si>
  <si>
    <t>13.06.2022</t>
  </si>
  <si>
    <t>ERAF projekta (Nr 8.1.2.0/17/I/036)Ķekavas vidusskolas un Baložu vidusskolas mācību vides uzlabošanas īstenošanai P-11/2022</t>
  </si>
  <si>
    <t>02.03.2022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</si>
  <si>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</si>
  <si>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</si>
  <si>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</si>
  <si>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</si>
  <si>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Gājēju ceļa un veloceļiņa izbūve gar autoceļu A7,Ķekavas pag.,ķekavas nov.,īstenošanai</t>
  </si>
  <si>
    <t>09.04.2021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</si>
  <si>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</si>
  <si>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</si>
  <si>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</si>
  <si>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</si>
  <si>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</si>
  <si>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</si>
  <si>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Titurgā īstenošanai (P-154/2020)</t>
  </si>
  <si>
    <t>16.06.2020</t>
  </si>
  <si>
    <t>SIA"Ķekavas nami" pamatkapitāla palielināšanai Kohēzijas fonda projekta ( Nr.5.3.1.0/16/I/08)"Ūdenssaimniecības pakalpojumu attīstība Ķekavā,4.kārta"īstenošanai P-190/2018</t>
  </si>
  <si>
    <t>16.05.2018</t>
  </si>
  <si>
    <t>SIA Ķekavas nami pamatkapitāla palielināšanai Kohēzijas fonda projekta Ūdenssaimniecības attīstība Ķekavā , II kārta īstenošanai</t>
  </si>
  <si>
    <t>17.09.2013</t>
  </si>
  <si>
    <t>Aktīvās atpūtasbveicināšanas multifunkcionālo objektu izveide apkaimēs(Baldonē) īstenošanai</t>
  </si>
  <si>
    <t>07.09.2022</t>
  </si>
  <si>
    <t>Aktīvās atpūtas veicināšanas multifunkcionālo objektu izveide apkaimēs(Baložos) īstenošanai</t>
  </si>
  <si>
    <t>Baldones PII Vāverīte rekonstrukcija papildus korpusa celtniecības uzsākšana</t>
  </si>
  <si>
    <t>17.09.2014</t>
  </si>
  <si>
    <t>Baldones vidusskolas stadiona būvniecība (p-242/2017)</t>
  </si>
  <si>
    <t>05.06.2017</t>
  </si>
  <si>
    <t>EKII projekta (Nr EKII-3/18) "Siltumnīcefekta gāzu  emisiju samazināšana ar viedajām pilsētvides  tehnoloģijām Baldones novadā" īstenošanai P-82/2019</t>
  </si>
  <si>
    <t>15.05.2019</t>
  </si>
  <si>
    <t>ERAF projekta (Nr4.2.2.0./17/I/086)"Energoefiktivitātes paaugstināšana sociālajā aprūpes centrā Baldone īstenošanai P-83/2019</t>
  </si>
  <si>
    <t>ERAF projekts (Nr.4.2.2.0/21/A/088) "Pašvaldības pirmsskolas izglītības iestādes "Ieviņa", Ķekava, Ķekavas novads energoefektivitātes paaugstināšana".P-39/2023</t>
  </si>
  <si>
    <t>18.04.2023</t>
  </si>
  <si>
    <t>ERAF projekts (Nr.4.2.2.0/21/A/090)"Ķekavas kultūras nama energoefektivitātes paaugstināšana" P-37/2023</t>
  </si>
  <si>
    <t>Līdzfinansējums Kohēzijas fonda projektam SIA Būks</t>
  </si>
  <si>
    <t>20.09.2013</t>
  </si>
  <si>
    <t>projekta "Apvienotā gājēju ceļa un veloceliņa izbūve gar autoceļu V2 Ķekavas pagastā, Ķekavas novadā, no Egļu ielas līdz Katlakalna ielai (a/c V1)" investīciju īstenošanai</t>
  </si>
  <si>
    <t>18.10.2022</t>
  </si>
  <si>
    <t>projekta "Asfaltbetona seguma izbūve uz Ķekavas novada pašvaldības ielām,Ķekavas nov. īstenošanai P-430/2021</t>
  </si>
  <si>
    <t>projekta "Gājēju ceļa un veloceliņa izbūve gar autoceļu A7 Ķekavas pagastā, Ķekavas novadā" investīciju īstenošanai</t>
  </si>
  <si>
    <t>projekta "Gājēju ceļa un veloceliņa izbūve gar autoceļu A7 Ķekavas pag.,Ķekavas nov.,īstenošanai P-431/2021</t>
  </si>
  <si>
    <t>projekta"Jauna pirmsskolas izglītības iestāde Titurgā,Baložu pilsētā.,Ķekavas novadā- būvprojekta izstrāde"īstenošanai</t>
  </si>
  <si>
    <t>21.12.2022</t>
  </si>
  <si>
    <t>projekta "Teritorijas labiekārtojums Zaļā ielā 5, Baložos" investīciju īstenošanai</t>
  </si>
  <si>
    <t>projekts "Gājēju ceļa izbūve gar autoceļu V6 Ķekava– putnu­fabrika (Ziemeļu iela) posmā no Sporta nama līdz Ziemeļu ielai Ķekavā, Ķekavas novadā" investīciju īstenošanai.</t>
  </si>
  <si>
    <t>RAF projekts (Nr.4.2.2.0/21/A/086) "Baldones pilsētas pārvaldes ēkas Pārupes iela 3, Baldone, Ķekavas novads, energoefektivitātes paaugstināšana".P-38/2023</t>
  </si>
  <si>
    <t>SIA BŪKS pamatkapitāla palielināšanai KF projekta (Nr 5.31.0/17/I/006) Ūdenssaimniecības infrastruktūras attīstība Baldones  pilsētā īstenošanai</t>
  </si>
  <si>
    <t>14.03.2019</t>
  </si>
  <si>
    <t>Territorijas Klapukrogā publiskās infrastruktūras  attīstība</t>
  </si>
  <si>
    <t>05.07.2018</t>
  </si>
  <si>
    <t>Vidusskolas rekonstrukcijas III kārta</t>
  </si>
  <si>
    <t>02.07.2008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</si>
  <si>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</si>
  <si>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</si>
  <si>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</si>
  <si>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</si>
  <si>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</si>
  <si>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Pašvaldības autonomo funkciju veikšanai nepieciešamo transportuiegāde</t>
  </si>
  <si>
    <t>04.10.2018</t>
  </si>
  <si>
    <t>prioritārā investīciju projekta "Ķekavas novada Jaunu ideju centra pārbūve"īstenošanai P-189/2018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</si>
  <si>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</si>
  <si>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</si>
  <si>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</si>
  <si>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</si>
  <si>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</si>
  <si>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</si>
  <si>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</si>
  <si>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</si>
  <si>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realizācija"īstenošanai( P-108/2016)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</si>
  <si>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</si>
  <si>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</si>
  <si>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</si>
  <si>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</si>
  <si>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</si>
  <si>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</si>
  <si>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</si>
  <si>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</si>
  <si>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14.01.2016</t>
  </si>
  <si>
    <t>projekts "Ķekavas vidusskolas sporta halles junbūves būvniecība Gaismas ielā 7a,Ķekavā, Ķekavas novadā"(P-241/2023)</t>
  </si>
  <si>
    <t>15.09.2023</t>
  </si>
  <si>
    <t>projekts"Pļavniekkala sākumskolas pārbūves būvprojekta izstrāde un būvdarbi"( P-134/2023)</t>
  </si>
  <si>
    <t>13.07.2023</t>
  </si>
  <si>
    <t>Daugmales pirmsskolas izglītības iestādes būvniecība</t>
  </si>
  <si>
    <t>08.03.2013</t>
  </si>
  <si>
    <t>KOPĀ:</t>
  </si>
  <si>
    <t>Galvojumi</t>
  </si>
  <si>
    <t>SEB Banka</t>
  </si>
  <si>
    <t xml:space="preserve"> Studiju kredīts</t>
  </si>
  <si>
    <t>13.01.2014</t>
  </si>
  <si>
    <t>Studiju kredīts</t>
  </si>
  <si>
    <t>15.12.2016</t>
  </si>
  <si>
    <t>17.10.2014</t>
  </si>
  <si>
    <t>23.08.2011</t>
  </si>
  <si>
    <t>SIA "Ķekavas nami" aizņēmums kurināmā iegādei</t>
  </si>
  <si>
    <t>22.11.2022</t>
  </si>
  <si>
    <t>''Udenssaimniecības pakalpojumu attīstība Ķekavā,III kārta</t>
  </si>
  <si>
    <t>09.06.2015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</si>
  <si>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</si>
  <si>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</si>
  <si>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</si>
  <si>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</si>
  <si>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projekts</t>
  </si>
  <si>
    <t>Aizņēmums Titurgas PII apkārtējo ceļu infrastruktūraas būvniecībai</t>
  </si>
  <si>
    <t>Aizņēmums Odukalna ielas būvniecībai</t>
  </si>
  <si>
    <t>Ķekavas sākumskolas 3B korpusa būvniecība (P-44/2013)</t>
  </si>
  <si>
    <t>5.pielikums</t>
  </si>
  <si>
    <t>Ķekavas novada domes</t>
  </si>
  <si>
    <t>Aizņēmum V2 veloceļa pieslēgumam pie apvadceļa</t>
  </si>
  <si>
    <t xml:space="preserve">Aizņēmums Naudītes ielas būvniecībai </t>
  </si>
  <si>
    <t xml:space="preserve">2023.gada 25.oktobra saistošajiem noteikumiem Nr. 21/2023 </t>
  </si>
  <si>
    <t>4.pielikums</t>
  </si>
  <si>
    <t>2023.gada 8.februāra saistošajiem noteikumiem Nr. 1/2023</t>
  </si>
  <si>
    <t>*ŠIS  DOKUMENTS  IR  ELEKTRONISKI  PARAKSTĪTS  AR  DROŠU 
ELEKTRONISKO  PARAKSTU  UN  SATUR  LAIKA  ZĪMOGU.</t>
  </si>
  <si>
    <t>Domes priekšsēdētājs       (PARAKSTS*)          Juris Žilko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</si>
</sst>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Ls &quot;* #,##0.00_-;&quot;-Ls &quot;* #,##0.00_-;_-&quot;Ls &quot;* \-??_-;_-@_-"/>
    <numFmt numFmtId="165" formatCode="0\.0"/>
  </numFmts>
  <fonts count="36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9" applyNumberFormat="0" applyAlignment="0" applyProtection="0"/>
    <xf numFmtId="0" fontId="14" fillId="20" borderId="6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20" fillId="0" borderId="0" xfId="94" applyFont="1" applyProtection="1">
      <protection locked="0"/>
    </xf>
    <xf numFmtId="0" fontId="20" fillId="0" borderId="0" xfId="94" applyFont="1"/>
    <xf numFmtId="49" fontId="21" fillId="0" borderId="10" xfId="95" applyNumberFormat="1" applyFont="1" applyBorder="1" applyAlignment="1">
      <alignment horizontal="center" vertical="center"/>
    </xf>
    <xf numFmtId="0" fontId="20" fillId="0" borderId="0" xfId="95" applyFont="1"/>
    <xf numFmtId="0" fontId="24" fillId="0" borderId="0" xfId="95" applyFont="1"/>
    <xf numFmtId="0" fontId="24" fillId="0" borderId="0" xfId="95" applyFont="1" applyAlignment="1">
      <alignment horizontal="center"/>
    </xf>
    <xf numFmtId="0" fontId="20" fillId="0" borderId="0" xfId="95" applyFont="1" applyAlignment="1">
      <alignment horizontal="center"/>
    </xf>
    <xf numFmtId="0" fontId="20" fillId="0" borderId="0" xfId="95" applyFont="1" applyAlignment="1">
      <alignment horizontal="right"/>
    </xf>
    <xf numFmtId="0" fontId="25" fillId="0" borderId="0" xfId="94" applyFont="1" applyAlignment="1" applyProtection="1">
      <alignment horizontal="right"/>
      <protection locked="0"/>
    </xf>
    <xf numFmtId="0" fontId="26" fillId="0" borderId="10" xfId="94" applyFont="1" applyBorder="1" applyAlignment="1">
      <alignment horizontal="center" vertical="center" wrapText="1"/>
    </xf>
    <xf numFmtId="0" fontId="27" fillId="0" borderId="10" xfId="94" applyFont="1" applyBorder="1" applyAlignment="1">
      <alignment horizontal="center" vertical="center" wrapText="1"/>
    </xf>
    <xf numFmtId="0" fontId="24" fillId="0" borderId="0" xfId="94" applyFont="1" applyAlignment="1">
      <alignment horizontal="center" wrapText="1"/>
    </xf>
    <xf numFmtId="0" fontId="24" fillId="0" borderId="0" xfId="94" applyFont="1" applyAlignment="1">
      <alignment horizontal="center" vertical="center" wrapText="1"/>
    </xf>
    <xf numFmtId="0" fontId="20" fillId="0" borderId="0" xfId="94" applyFont="1" applyAlignment="1">
      <alignment horizontal="center" wrapText="1"/>
    </xf>
    <xf numFmtId="49" fontId="26" fillId="0" borderId="10" xfId="94" applyNumberFormat="1" applyFont="1" applyBorder="1" applyAlignment="1">
      <alignment horizontal="center" wrapText="1"/>
    </xf>
    <xf numFmtId="0" fontId="26" fillId="0" borderId="10" xfId="94" applyFont="1" applyBorder="1" applyAlignment="1">
      <alignment horizontal="center" wrapText="1"/>
    </xf>
    <xf numFmtId="0" fontId="26" fillId="0" borderId="0" xfId="94" applyFont="1" applyAlignment="1">
      <alignment horizontal="center"/>
    </xf>
    <xf numFmtId="0" fontId="26" fillId="0" borderId="0" xfId="94" applyFont="1" applyAlignment="1">
      <alignment horizontal="center" wrapText="1"/>
    </xf>
    <xf numFmtId="49" fontId="26" fillId="0" borderId="0" xfId="94" applyNumberFormat="1" applyFont="1" applyAlignment="1">
      <alignment horizontal="center" wrapText="1"/>
    </xf>
    <xf numFmtId="49" fontId="23" fillId="0" borderId="0" xfId="94" applyNumberFormat="1" applyFont="1" applyAlignment="1">
      <alignment horizontal="left" wrapText="1"/>
    </xf>
    <xf numFmtId="0" fontId="20" fillId="0" borderId="0" xfId="94" applyFont="1" applyAlignment="1">
      <alignment horizontal="center"/>
    </xf>
    <xf numFmtId="49" fontId="20" fillId="0" borderId="0" xfId="94" applyNumberFormat="1" applyFont="1" applyAlignment="1" applyProtection="1">
      <alignment wrapText="1"/>
      <protection locked="0"/>
    </xf>
    <xf numFmtId="0" fontId="20" fillId="0" borderId="0" xfId="94" applyFont="1" applyAlignment="1" applyProtection="1">
      <alignment horizontal="right" vertical="center" wrapText="1"/>
      <protection locked="0"/>
    </xf>
    <xf numFmtId="0" fontId="20" fillId="0" borderId="0" xfId="94" applyFont="1" applyAlignment="1">
      <alignment horizontal="right" wrapText="1"/>
    </xf>
    <xf numFmtId="0" fontId="20" fillId="0" borderId="0" xfId="94" applyFont="1" applyAlignment="1" applyProtection="1">
      <alignment horizontal="center" vertical="center" wrapText="1"/>
      <protection locked="0"/>
    </xf>
    <xf numFmtId="0" fontId="20" fillId="0" borderId="0" xfId="94" applyFont="1" applyAlignment="1">
      <alignment horizontal="center" vertical="center" wrapText="1"/>
    </xf>
    <xf numFmtId="49" fontId="27" fillId="0" borderId="0" xfId="94" applyNumberFormat="1" applyFont="1" applyAlignment="1" applyProtection="1">
      <alignment horizontal="left" wrapText="1"/>
      <protection locked="0"/>
    </xf>
    <xf numFmtId="49" fontId="27" fillId="0" borderId="0" xfId="94" applyNumberFormat="1" applyFont="1" applyAlignment="1" applyProtection="1">
      <alignment wrapText="1"/>
      <protection locked="0"/>
    </xf>
    <xf numFmtId="0" fontId="26" fillId="0" borderId="0" xfId="94" applyFont="1" applyAlignment="1" applyProtection="1">
      <alignment horizontal="right" vertical="center" wrapText="1"/>
      <protection locked="0"/>
    </xf>
    <xf numFmtId="0" fontId="26" fillId="0" borderId="0" xfId="94" applyFont="1" applyAlignment="1">
      <alignment horizontal="right" wrapText="1"/>
    </xf>
    <xf numFmtId="49" fontId="26" fillId="0" borderId="0" xfId="94" applyNumberFormat="1" applyFont="1" applyAlignment="1" applyProtection="1">
      <alignment wrapText="1"/>
      <protection locked="0"/>
    </xf>
    <xf numFmtId="49" fontId="27" fillId="0" borderId="0" xfId="94" applyNumberFormat="1" applyFont="1" applyAlignment="1" applyProtection="1">
      <alignment vertical="center" wrapText="1"/>
      <protection locked="0"/>
    </xf>
    <xf numFmtId="0" fontId="26" fillId="0" borderId="0" xfId="94" applyFont="1" applyAlignment="1">
      <alignment horizontal="right" vertical="center" wrapText="1"/>
    </xf>
    <xf numFmtId="49" fontId="26" fillId="0" borderId="0" xfId="94" applyNumberFormat="1" applyFont="1" applyAlignment="1" applyProtection="1">
      <alignment vertical="center" wrapText="1"/>
      <protection locked="0"/>
    </xf>
    <xf numFmtId="49" fontId="25" fillId="0" borderId="0" xfId="94" applyNumberFormat="1" applyFont="1" applyAlignment="1">
      <alignment vertical="center" wrapText="1"/>
    </xf>
    <xf numFmtId="0" fontId="26" fillId="0" borderId="0" xfId="94" applyFont="1" applyAlignment="1">
      <alignment vertical="center"/>
    </xf>
    <xf numFmtId="49" fontId="20" fillId="0" borderId="0" xfId="94" applyNumberFormat="1" applyFont="1" applyProtection="1">
      <protection locked="0"/>
    </xf>
    <xf numFmtId="49" fontId="28" fillId="0" borderId="0" xfId="94" applyNumberFormat="1" applyFont="1" applyProtection="1">
      <protection locked="0"/>
    </xf>
    <xf numFmtId="0" fontId="28" fillId="0" borderId="0" xfId="94" applyFont="1" applyProtection="1">
      <protection locked="0"/>
    </xf>
    <xf numFmtId="49" fontId="26" fillId="0" borderId="0" xfId="94" applyNumberFormat="1" applyFont="1"/>
    <xf numFmtId="49" fontId="20" fillId="0" borderId="0" xfId="94" applyNumberFormat="1" applyFont="1"/>
    <xf numFmtId="49" fontId="26" fillId="25" borderId="11" xfId="94" applyNumberFormat="1" applyFont="1" applyFill="1" applyBorder="1" applyAlignment="1" applyProtection="1">
      <alignment horizontal="left" vertical="center" wrapText="1"/>
      <protection locked="0"/>
    </xf>
    <xf numFmtId="49" fontId="26" fillId="25" borderId="11" xfId="94" applyNumberFormat="1" applyFont="1" applyFill="1" applyBorder="1" applyAlignment="1" applyProtection="1">
      <alignment horizontal="center" vertical="center" wrapText="1"/>
      <protection locked="0"/>
    </xf>
    <xf numFmtId="3" fontId="26" fillId="25" borderId="11" xfId="94" applyNumberFormat="1" applyFont="1" applyFill="1" applyBorder="1" applyAlignment="1" applyProtection="1">
      <alignment horizontal="right" vertical="center"/>
      <protection locked="0"/>
    </xf>
    <xf numFmtId="3" fontId="27" fillId="25" borderId="11" xfId="94" applyNumberFormat="1" applyFont="1" applyFill="1" applyBorder="1" applyAlignment="1">
      <alignment horizontal="right" vertical="center" wrapText="1"/>
    </xf>
    <xf numFmtId="0" fontId="29" fillId="25" borderId="11" xfId="0" applyFont="1" applyFill="1" applyBorder="1" applyAlignment="1">
      <alignment wrapText="1"/>
    </xf>
    <xf numFmtId="49" fontId="27" fillId="0" borderId="0" xfId="94" applyNumberFormat="1" applyFont="1" applyAlignment="1">
      <alignment wrapText="1"/>
    </xf>
    <xf numFmtId="49" fontId="26" fillId="0" borderId="11" xfId="94" applyNumberFormat="1" applyFont="1" applyBorder="1" applyAlignment="1" applyProtection="1">
      <alignment horizontal="left" vertical="center" wrapText="1"/>
      <protection locked="0"/>
    </xf>
    <xf numFmtId="49" fontId="26" fillId="0" borderId="11" xfId="94" applyNumberFormat="1" applyFont="1" applyBorder="1" applyAlignment="1" applyProtection="1">
      <alignment horizontal="center" vertical="center" wrapText="1"/>
      <protection locked="0"/>
    </xf>
    <xf numFmtId="3" fontId="26" fillId="0" borderId="11" xfId="94" applyNumberFormat="1" applyFont="1" applyBorder="1" applyAlignment="1" applyProtection="1">
      <alignment horizontal="right" vertical="center"/>
      <protection locked="0"/>
    </xf>
    <xf numFmtId="3" fontId="27" fillId="0" borderId="11" xfId="94" applyNumberFormat="1" applyFont="1" applyBorder="1" applyAlignment="1">
      <alignment horizontal="right" vertical="center" wrapText="1"/>
    </xf>
    <xf numFmtId="49" fontId="27" fillId="0" borderId="11" xfId="94" applyNumberFormat="1" applyFont="1" applyBorder="1" applyAlignment="1" applyProtection="1">
      <alignment horizontal="left" vertical="center" wrapText="1"/>
      <protection locked="0"/>
    </xf>
    <xf numFmtId="49" fontId="27" fillId="0" borderId="11" xfId="94" applyNumberFormat="1" applyFont="1" applyBorder="1" applyAlignment="1" applyProtection="1">
      <alignment vertical="center" wrapText="1"/>
      <protection locked="0"/>
    </xf>
    <xf numFmtId="3" fontId="27" fillId="0" borderId="11" xfId="94" applyNumberFormat="1" applyFont="1" applyBorder="1" applyAlignment="1" applyProtection="1">
      <alignment horizontal="right" vertical="center" wrapText="1"/>
      <protection locked="0"/>
    </xf>
    <xf numFmtId="49" fontId="0" fillId="0" borderId="11" xfId="95" applyNumberFormat="1" applyFont="1" applyBorder="1" applyAlignment="1">
      <alignment vertical="center" wrapText="1"/>
    </xf>
    <xf numFmtId="0" fontId="25" fillId="0" borderId="0" xfId="94" applyFont="1" applyAlignment="1" applyProtection="1">
      <alignment vertical="center"/>
      <protection locked="0"/>
    </xf>
    <xf numFmtId="0" fontId="26" fillId="0" borderId="11" xfId="94" applyFont="1" applyBorder="1" applyAlignment="1">
      <alignment horizontal="right" vertical="center" wrapText="1"/>
    </xf>
    <xf numFmtId="0" fontId="26" fillId="0" borderId="0" xfId="94" applyFont="1" applyAlignment="1" applyProtection="1">
      <alignment vertical="center"/>
      <protection locked="0"/>
    </xf>
    <xf numFmtId="3" fontId="27" fillId="24" borderId="11" xfId="94" applyNumberFormat="1" applyFont="1" applyFill="1" applyBorder="1" applyAlignment="1" applyProtection="1">
      <alignment horizontal="right" vertical="center"/>
      <protection locked="0"/>
    </xf>
    <xf numFmtId="4" fontId="27" fillId="0" borderId="11" xfId="94" applyNumberFormat="1" applyFont="1" applyBorder="1" applyAlignment="1">
      <alignment horizontal="right" vertical="center" wrapText="1"/>
    </xf>
    <xf numFmtId="0" fontId="21" fillId="0" borderId="10" xfId="94" applyFont="1" applyBorder="1" applyAlignment="1" applyProtection="1">
      <alignment horizontal="right"/>
      <protection locked="0"/>
    </xf>
    <xf numFmtId="0" fontId="22" fillId="0" borderId="10" xfId="94" applyFont="1" applyBorder="1" applyAlignment="1" applyProtection="1">
      <alignment horizontal="center"/>
      <protection locked="0"/>
    </xf>
    <xf numFmtId="0" fontId="21" fillId="0" borderId="10" xfId="94" applyFont="1" applyBorder="1" applyAlignment="1" applyProtection="1">
      <alignment horizontal="center"/>
      <protection locked="0"/>
    </xf>
    <xf numFmtId="49" fontId="23" fillId="0" borderId="10" xfId="95" applyNumberFormat="1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0" fillId="0" borderId="0" xfId="94" applyFont="1" applyAlignment="1" applyProtection="1">
      <alignment horizontal="right"/>
      <protection locked="0"/>
    </xf>
    <xf numFmtId="0" fontId="31" fillId="0" borderId="13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21" fillId="0" borderId="13" xfId="94" applyFont="1" applyBorder="1" applyAlignment="1" applyProtection="1">
      <alignment horizontal="right"/>
      <protection locked="0"/>
    </xf>
    <xf numFmtId="0" fontId="32" fillId="0" borderId="0" xfId="0" applyFont="1"/>
    <xf numFmtId="0" fontId="23" fillId="0" borderId="12" xfId="94" applyFont="1" applyBorder="1" applyAlignment="1" applyProtection="1">
      <alignment horizontal="right"/>
      <protection locked="0"/>
    </xf>
    <xf numFmtId="0" fontId="23" fillId="0" borderId="13" xfId="94" applyFont="1" applyBorder="1" applyAlignment="1" applyProtection="1">
      <alignment horizontal="right"/>
      <protection locked="0"/>
    </xf>
    <xf numFmtId="0" fontId="31" fillId="0" borderId="13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21" fillId="0" borderId="12" xfId="94" applyFont="1" applyBorder="1" applyAlignment="1" applyProtection="1">
      <alignment horizontal="right"/>
      <protection locked="0"/>
    </xf>
    <xf numFmtId="0" fontId="21" fillId="0" borderId="13" xfId="94" applyFont="1" applyBorder="1" applyAlignment="1" applyProtection="1">
      <alignment horizontal="right"/>
      <protection locked="0"/>
    </xf>
    <xf numFmtId="0" fontId="20" fillId="0" borderId="15" xfId="94" applyFont="1" applyBorder="1" applyAlignment="1" applyProtection="1">
      <alignment horizontal="right"/>
      <protection locked="0"/>
    </xf>
    <xf numFmtId="0" fontId="0" fillId="0" borderId="16" xfId="0" applyBorder="1" applyAlignment="1">
      <alignment horizontal="right"/>
    </xf>
    <xf numFmtId="49" fontId="23" fillId="0" borderId="12" xfId="95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49" fontId="26" fillId="0" borderId="11" xfId="94" applyNumberFormat="1" applyFont="1" applyBorder="1" applyAlignment="1" applyProtection="1">
      <alignment horizontal="left" vertical="center" wrapText="1"/>
      <protection locked="0"/>
    </xf>
    <xf numFmtId="49" fontId="26" fillId="0" borderId="11" xfId="94" applyNumberFormat="1" applyFont="1" applyBorder="1" applyAlignment="1">
      <alignment horizontal="left" vertical="center" wrapText="1"/>
    </xf>
    <xf numFmtId="49" fontId="29" fillId="0" borderId="0" xfId="94" applyNumberFormat="1" applyFont="1" applyAlignment="1">
      <alignment horizontal="left" vertical="top" wrapText="1"/>
    </xf>
    <xf numFmtId="49" fontId="21" fillId="0" borderId="10" xfId="95" applyNumberFormat="1" applyFont="1" applyBorder="1" applyAlignment="1">
      <alignment horizontal="left"/>
    </xf>
    <xf numFmtId="49" fontId="26" fillId="0" borderId="10" xfId="94" applyNumberFormat="1" applyFont="1" applyBorder="1" applyAlignment="1">
      <alignment horizontal="center" vertical="center" wrapText="1"/>
    </xf>
    <xf numFmtId="0" fontId="26" fillId="0" borderId="10" xfId="94" applyFont="1" applyBorder="1" applyAlignment="1" applyProtection="1">
      <alignment horizontal="center" wrapText="1"/>
      <protection locked="0"/>
    </xf>
    <xf numFmtId="49" fontId="23" fillId="0" borderId="10" xfId="95" applyNumberFormat="1" applyFont="1" applyBorder="1" applyAlignment="1">
      <alignment horizontal="left"/>
    </xf>
    <xf numFmtId="0" fontId="21" fillId="0" borderId="12" xfId="94" applyFont="1" applyBorder="1" applyAlignment="1" applyProtection="1">
      <alignment horizontal="center"/>
      <protection locked="0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0" fillId="0" borderId="0" xfId="0" applyFont="1"/>
  </cellXfs>
  <cellStyles count="104">
    <cellStyle name="20% - Accent1 2 2" xfId="1" xr:uid="{00000000-0005-0000-0000-000000000000}"/>
    <cellStyle name="20% - Accent1 2 2 2" xfId="2" xr:uid="{00000000-0005-0000-0000-000001000000}"/>
    <cellStyle name="20% - Accent1 2 2 3" xfId="3" xr:uid="{00000000-0005-0000-0000-000002000000}"/>
    <cellStyle name="20% - Accent2 2 2" xfId="4" xr:uid="{00000000-0005-0000-0000-000003000000}"/>
    <cellStyle name="20% - Accent2 2 2 2" xfId="5" xr:uid="{00000000-0005-0000-0000-000004000000}"/>
    <cellStyle name="20% - Accent2 2 2 3" xfId="6" xr:uid="{00000000-0005-0000-0000-000005000000}"/>
    <cellStyle name="20% - Accent3 2 2" xfId="7" xr:uid="{00000000-0005-0000-0000-000006000000}"/>
    <cellStyle name="20% - Accent3 2 2 2" xfId="8" xr:uid="{00000000-0005-0000-0000-000007000000}"/>
    <cellStyle name="20% - Accent3 2 2 3" xfId="9" xr:uid="{00000000-0005-0000-0000-000008000000}"/>
    <cellStyle name="20% - Accent4 2 2" xfId="10" xr:uid="{00000000-0005-0000-0000-000009000000}"/>
    <cellStyle name="20% - Accent4 2 2 2" xfId="11" xr:uid="{00000000-0005-0000-0000-00000A000000}"/>
    <cellStyle name="20% - Accent4 2 2 3" xfId="12" xr:uid="{00000000-0005-0000-0000-00000B000000}"/>
    <cellStyle name="20% - Accent5 2 2" xfId="13" xr:uid="{00000000-0005-0000-0000-00000C000000}"/>
    <cellStyle name="20% - Accent5 2 2 2" xfId="14" xr:uid="{00000000-0005-0000-0000-00000D000000}"/>
    <cellStyle name="20% - Accent5 2 2 3" xfId="15" xr:uid="{00000000-0005-0000-0000-00000E000000}"/>
    <cellStyle name="20% - Accent6 2 2" xfId="16" xr:uid="{00000000-0005-0000-0000-00000F000000}"/>
    <cellStyle name="20% - Accent6 2 2 2" xfId="17" xr:uid="{00000000-0005-0000-0000-000010000000}"/>
    <cellStyle name="20% - Accent6 2 2 3" xfId="18" xr:uid="{00000000-0005-0000-0000-000011000000}"/>
    <cellStyle name="40% - Accent1 2 2" xfId="19" xr:uid="{00000000-0005-0000-0000-000012000000}"/>
    <cellStyle name="40% - Accent1 2 2 2" xfId="20" xr:uid="{00000000-0005-0000-0000-000013000000}"/>
    <cellStyle name="40% - Accent1 2 2 3" xfId="21" xr:uid="{00000000-0005-0000-0000-000014000000}"/>
    <cellStyle name="40% - Accent2 2 2" xfId="22" xr:uid="{00000000-0005-0000-0000-000015000000}"/>
    <cellStyle name="40% - Accent2 2 2 2" xfId="23" xr:uid="{00000000-0005-0000-0000-000016000000}"/>
    <cellStyle name="40% - Accent2 2 2 3" xfId="24" xr:uid="{00000000-0005-0000-0000-000017000000}"/>
    <cellStyle name="40% - Accent3 2 2" xfId="25" xr:uid="{00000000-0005-0000-0000-000018000000}"/>
    <cellStyle name="40% - Accent3 2 2 2" xfId="26" xr:uid="{00000000-0005-0000-0000-000019000000}"/>
    <cellStyle name="40% - Accent3 2 2 3" xfId="27" xr:uid="{00000000-0005-0000-0000-00001A000000}"/>
    <cellStyle name="40% - Accent4 2 2" xfId="28" xr:uid="{00000000-0005-0000-0000-00001B000000}"/>
    <cellStyle name="40% - Accent4 2 2 2" xfId="29" xr:uid="{00000000-0005-0000-0000-00001C000000}"/>
    <cellStyle name="40% - Accent4 2 2 3" xfId="30" xr:uid="{00000000-0005-0000-0000-00001D000000}"/>
    <cellStyle name="40% - Accent5 2 2" xfId="31" xr:uid="{00000000-0005-0000-0000-00001E000000}"/>
    <cellStyle name="40% - Accent5 2 2 2" xfId="32" xr:uid="{00000000-0005-0000-0000-00001F000000}"/>
    <cellStyle name="40% - Accent5 2 2 3" xfId="33" xr:uid="{00000000-0005-0000-0000-000020000000}"/>
    <cellStyle name="40% - Accent6 2 2" xfId="34" xr:uid="{00000000-0005-0000-0000-000021000000}"/>
    <cellStyle name="40% - Accent6 2 2 2" xfId="35" xr:uid="{00000000-0005-0000-0000-000022000000}"/>
    <cellStyle name="40% - Accent6 2 2 3" xfId="36" xr:uid="{00000000-0005-0000-0000-000023000000}"/>
    <cellStyle name="60% - Accent1 2 2" xfId="37" xr:uid="{00000000-0005-0000-0000-000024000000}"/>
    <cellStyle name="60% - Accent2 2 2" xfId="38" xr:uid="{00000000-0005-0000-0000-000025000000}"/>
    <cellStyle name="60% - Accent3 2 2" xfId="39" xr:uid="{00000000-0005-0000-0000-000026000000}"/>
    <cellStyle name="60% - Accent4 2 2" xfId="40" xr:uid="{00000000-0005-0000-0000-000027000000}"/>
    <cellStyle name="60% - Accent5 2 2" xfId="41" xr:uid="{00000000-0005-0000-0000-000028000000}"/>
    <cellStyle name="60% - Accent6 2 2" xfId="42" xr:uid="{00000000-0005-0000-0000-000029000000}"/>
    <cellStyle name="Accent1 2 2" xfId="43" xr:uid="{00000000-0005-0000-0000-00002A000000}"/>
    <cellStyle name="Accent2 2 2" xfId="44" xr:uid="{00000000-0005-0000-0000-00002B000000}"/>
    <cellStyle name="Accent3 2 2" xfId="45" xr:uid="{00000000-0005-0000-0000-00002C000000}"/>
    <cellStyle name="Accent4 2 2" xfId="46" xr:uid="{00000000-0005-0000-0000-00002D000000}"/>
    <cellStyle name="Accent5 2 2" xfId="47" xr:uid="{00000000-0005-0000-0000-00002E000000}"/>
    <cellStyle name="Accent6 2 2" xfId="48" xr:uid="{00000000-0005-0000-0000-00002F000000}"/>
    <cellStyle name="Bad 2 2" xfId="49" xr:uid="{00000000-0005-0000-0000-000030000000}"/>
    <cellStyle name="Calculation 2 2" xfId="50" xr:uid="{00000000-0005-0000-0000-000031000000}"/>
    <cellStyle name="Check Cell 2 2" xfId="51" xr:uid="{00000000-0005-0000-0000-000032000000}"/>
    <cellStyle name="Currency 2" xfId="52" xr:uid="{00000000-0005-0000-0000-000033000000}"/>
    <cellStyle name="Currency 2 2" xfId="53" xr:uid="{00000000-0005-0000-0000-000034000000}"/>
    <cellStyle name="Explanatory Text 2 2" xfId="54" xr:uid="{00000000-0005-0000-0000-000035000000}"/>
    <cellStyle name="Good 2 2" xfId="55" xr:uid="{00000000-0005-0000-0000-000036000000}"/>
    <cellStyle name="Heading 1 2 2" xfId="56" xr:uid="{00000000-0005-0000-0000-000037000000}"/>
    <cellStyle name="Heading 2 2 2" xfId="57" xr:uid="{00000000-0005-0000-0000-000038000000}"/>
    <cellStyle name="Heading 3 2 2" xfId="58" xr:uid="{00000000-0005-0000-0000-000039000000}"/>
    <cellStyle name="Heading 4 2 2" xfId="59" xr:uid="{00000000-0005-0000-0000-00003A000000}"/>
    <cellStyle name="Input 2 2" xfId="60" xr:uid="{00000000-0005-0000-0000-00003B000000}"/>
    <cellStyle name="Linked Cell 2 2" xfId="61" xr:uid="{00000000-0005-0000-0000-00003C000000}"/>
    <cellStyle name="Neutral 2 2" xfId="62" xr:uid="{00000000-0005-0000-0000-00003D000000}"/>
    <cellStyle name="Normal" xfId="0" builtinId="0"/>
    <cellStyle name="Normal 10" xfId="63" xr:uid="{00000000-0005-0000-0000-00003F000000}"/>
    <cellStyle name="Normal 10 2" xfId="64" xr:uid="{00000000-0005-0000-0000-000040000000}"/>
    <cellStyle name="Normal 11" xfId="65" xr:uid="{00000000-0005-0000-0000-000041000000}"/>
    <cellStyle name="Normal 11 2" xfId="66" xr:uid="{00000000-0005-0000-0000-000042000000}"/>
    <cellStyle name="Normal 12" xfId="67" xr:uid="{00000000-0005-0000-0000-000043000000}"/>
    <cellStyle name="Normal 12 2" xfId="68" xr:uid="{00000000-0005-0000-0000-000044000000}"/>
    <cellStyle name="Normal 13" xfId="69" xr:uid="{00000000-0005-0000-0000-000045000000}"/>
    <cellStyle name="Normal 13 2" xfId="70" xr:uid="{00000000-0005-0000-0000-000046000000}"/>
    <cellStyle name="Normal 14" xfId="71" xr:uid="{00000000-0005-0000-0000-000047000000}"/>
    <cellStyle name="Normal 14 2" xfId="72" xr:uid="{00000000-0005-0000-0000-000048000000}"/>
    <cellStyle name="Normal 15" xfId="73" xr:uid="{00000000-0005-0000-0000-000049000000}"/>
    <cellStyle name="Normal 15 2" xfId="74" xr:uid="{00000000-0005-0000-0000-00004A000000}"/>
    <cellStyle name="Normal 16" xfId="75" xr:uid="{00000000-0005-0000-0000-00004B000000}"/>
    <cellStyle name="Normal 16 2" xfId="76" xr:uid="{00000000-0005-0000-0000-00004C000000}"/>
    <cellStyle name="Normal 18" xfId="77" xr:uid="{00000000-0005-0000-0000-00004D000000}"/>
    <cellStyle name="Normal 2" xfId="78" xr:uid="{00000000-0005-0000-0000-00004E000000}"/>
    <cellStyle name="Normal 2 2" xfId="79" xr:uid="{00000000-0005-0000-0000-00004F000000}"/>
    <cellStyle name="Normal 20" xfId="80" xr:uid="{00000000-0005-0000-0000-000050000000}"/>
    <cellStyle name="Normal 20 2" xfId="81" xr:uid="{00000000-0005-0000-0000-000051000000}"/>
    <cellStyle name="Normal 21" xfId="82" xr:uid="{00000000-0005-0000-0000-000052000000}"/>
    <cellStyle name="Normal 21 2" xfId="83" xr:uid="{00000000-0005-0000-0000-000053000000}"/>
    <cellStyle name="Normal 3 2" xfId="84" xr:uid="{00000000-0005-0000-0000-000054000000}"/>
    <cellStyle name="Normal 4" xfId="85" xr:uid="{00000000-0005-0000-0000-000055000000}"/>
    <cellStyle name="Normal 4 2" xfId="86" xr:uid="{00000000-0005-0000-0000-000056000000}"/>
    <cellStyle name="Normal 4_7-4" xfId="87" xr:uid="{00000000-0005-0000-0000-000057000000}"/>
    <cellStyle name="Normal 5" xfId="88" xr:uid="{00000000-0005-0000-0000-000058000000}"/>
    <cellStyle name="Normal 5 2" xfId="89" xr:uid="{00000000-0005-0000-0000-000059000000}"/>
    <cellStyle name="Normal 8" xfId="90" xr:uid="{00000000-0005-0000-0000-00005A000000}"/>
    <cellStyle name="Normal 8 2" xfId="91" xr:uid="{00000000-0005-0000-0000-00005B000000}"/>
    <cellStyle name="Normal 9" xfId="92" xr:uid="{00000000-0005-0000-0000-00005C000000}"/>
    <cellStyle name="Normal 9 2" xfId="93" xr:uid="{00000000-0005-0000-0000-00005D000000}"/>
    <cellStyle name="Normal_Pamatformas" xfId="94" xr:uid="{00000000-0005-0000-0000-00005E000000}"/>
    <cellStyle name="Normal_Veidlapa_2008_oktobris_(5.piel)_(2)" xfId="95" xr:uid="{00000000-0005-0000-0000-00005F000000}"/>
    <cellStyle name="Note 2 2" xfId="96" xr:uid="{00000000-0005-0000-0000-000060000000}"/>
    <cellStyle name="Output 2 2" xfId="97" xr:uid="{00000000-0005-0000-0000-000061000000}"/>
    <cellStyle name="Parastais_FMLikp01_p05_221205_pap_afp_makp" xfId="98" xr:uid="{00000000-0005-0000-0000-000062000000}"/>
    <cellStyle name="Style 1" xfId="99" xr:uid="{00000000-0005-0000-0000-000063000000}"/>
    <cellStyle name="Title 2 2" xfId="100" xr:uid="{00000000-0005-0000-0000-000064000000}"/>
    <cellStyle name="Total 2 2" xfId="101" xr:uid="{00000000-0005-0000-0000-000065000000}"/>
    <cellStyle name="V?st." xfId="102" xr:uid="{00000000-0005-0000-0000-000066000000}"/>
    <cellStyle name="Warning Text 2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98"/>
  <sheetViews>
    <sheetView showGridLines="0" tabSelected="1" zoomScale="80" zoomScaleNormal="80" zoomScaleSheetLayoutView="100" workbookViewId="0">
      <selection activeCell="F96" sqref="F96"/>
    </sheetView>
  </sheetViews>
  <sheetFormatPr defaultRowHeight="15.75"/>
  <cols>
    <col min="1" max="1" width="17.5703125" style="2" customWidth="1"/>
    <col min="2" max="2" width="28.28515625" style="2" customWidth="1"/>
    <col min="3" max="3" width="12.28515625" style="2" customWidth="1"/>
    <col min="4" max="10" width="13.28515625" style="1" customWidth="1"/>
    <col min="11" max="11" width="13.42578125" style="1" customWidth="1"/>
    <col min="12" max="12" width="13.28515625" style="1" customWidth="1"/>
    <col min="13" max="16" width="0" style="1" hidden="1" customWidth="1"/>
    <col min="17" max="17" width="0" style="2" hidden="1" customWidth="1"/>
    <col min="18" max="19" width="0" style="1" hidden="1" customWidth="1"/>
    <col min="20" max="20" width="0" style="2" hidden="1" customWidth="1"/>
    <col min="21" max="33" width="0" style="1" hidden="1" customWidth="1"/>
    <col min="34" max="244" width="9.140625" style="1"/>
  </cols>
  <sheetData>
    <row r="1" spans="1:108" ht="15" customHeight="1">
      <c r="A1" s="90" t="s">
        <v>134</v>
      </c>
      <c r="B1" s="65"/>
      <c r="C1" s="65"/>
      <c r="D1" s="65"/>
      <c r="E1" s="61"/>
      <c r="F1" s="61"/>
      <c r="G1" s="61"/>
      <c r="H1" s="61"/>
      <c r="I1" s="61"/>
      <c r="J1" s="61"/>
      <c r="K1" s="77"/>
      <c r="L1" s="78"/>
      <c r="M1" s="66"/>
    </row>
    <row r="2" spans="1:108" ht="18.75">
      <c r="A2" s="91" t="s">
        <v>130</v>
      </c>
      <c r="B2" s="65"/>
      <c r="C2" s="65"/>
      <c r="D2" s="65"/>
      <c r="E2" s="62"/>
      <c r="F2" s="62"/>
      <c r="G2" s="62"/>
      <c r="H2" s="62"/>
      <c r="I2" s="62"/>
      <c r="J2" s="62"/>
      <c r="K2" s="71"/>
      <c r="L2" s="72"/>
      <c r="M2" s="73"/>
      <c r="N2" s="74"/>
    </row>
    <row r="3" spans="1:108">
      <c r="A3" s="91" t="s">
        <v>133</v>
      </c>
      <c r="B3" s="63"/>
      <c r="C3" s="63"/>
      <c r="D3" s="63"/>
      <c r="E3" s="63"/>
      <c r="F3" s="63"/>
      <c r="G3" s="63"/>
      <c r="H3" s="63"/>
      <c r="I3" s="63"/>
      <c r="J3" s="63"/>
      <c r="K3" s="75"/>
      <c r="L3" s="76"/>
      <c r="M3" s="73"/>
      <c r="N3" s="74"/>
    </row>
    <row r="4" spans="1:108">
      <c r="A4" s="63"/>
      <c r="B4" s="63"/>
      <c r="C4" s="63"/>
      <c r="D4" s="63"/>
      <c r="E4" s="63"/>
      <c r="F4" s="63"/>
      <c r="G4" s="63"/>
      <c r="H4" s="63"/>
      <c r="I4" s="63"/>
      <c r="J4" s="89"/>
      <c r="K4" s="69"/>
      <c r="L4" s="69"/>
      <c r="M4" s="67"/>
      <c r="N4" s="68"/>
    </row>
    <row r="5" spans="1:108">
      <c r="A5" s="92" t="s">
        <v>129</v>
      </c>
      <c r="B5" s="63"/>
      <c r="C5" s="63"/>
      <c r="D5" s="63"/>
      <c r="E5" s="63"/>
      <c r="F5" s="63"/>
      <c r="G5" s="63"/>
      <c r="H5" s="63"/>
      <c r="I5" s="63"/>
      <c r="J5" s="89"/>
      <c r="K5" s="69"/>
      <c r="L5" s="69"/>
      <c r="M5" s="67"/>
      <c r="N5" s="68"/>
    </row>
    <row r="6" spans="1:108" s="4" customFormat="1">
      <c r="A6" s="93" t="s">
        <v>130</v>
      </c>
      <c r="B6" s="64"/>
      <c r="C6" s="64"/>
      <c r="D6" s="64"/>
      <c r="E6" s="64"/>
      <c r="F6" s="64"/>
      <c r="G6" s="64"/>
      <c r="H6" s="64"/>
      <c r="I6" s="64"/>
      <c r="J6" s="79"/>
      <c r="K6" s="80"/>
      <c r="L6" s="80"/>
      <c r="M6" s="80"/>
      <c r="N6" s="81"/>
    </row>
    <row r="7" spans="1:108" s="5" customFormat="1">
      <c r="A7" s="85" t="s">
        <v>135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3"/>
      <c r="N7" s="6"/>
      <c r="O7" s="6"/>
      <c r="P7" s="6"/>
      <c r="Q7" s="6"/>
      <c r="R7" s="6"/>
      <c r="S7" s="6"/>
      <c r="T7" s="6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s="5" customForma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3" t="s">
        <v>2</v>
      </c>
      <c r="N8" s="7"/>
      <c r="O8" s="7"/>
      <c r="P8" s="7"/>
      <c r="Q8" s="7"/>
      <c r="R8" s="7"/>
      <c r="S8" s="7"/>
      <c r="T8" s="7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s="4" customForma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3"/>
      <c r="P9" s="8"/>
    </row>
    <row r="10" spans="1:108">
      <c r="A10" s="88" t="s">
        <v>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9" t="s">
        <v>3</v>
      </c>
    </row>
    <row r="11" spans="1:108" ht="15.75" customHeight="1">
      <c r="A11" s="86" t="s">
        <v>4</v>
      </c>
      <c r="B11" s="86" t="s">
        <v>5</v>
      </c>
      <c r="C11" s="86" t="s">
        <v>6</v>
      </c>
      <c r="D11" s="87" t="s">
        <v>7</v>
      </c>
      <c r="E11" s="87"/>
      <c r="F11" s="87"/>
      <c r="G11" s="87"/>
      <c r="H11" s="87"/>
      <c r="I11" s="87"/>
      <c r="J11" s="87"/>
      <c r="K11" s="87"/>
      <c r="L11" s="87"/>
    </row>
    <row r="12" spans="1:108" s="14" customFormat="1" ht="45.75" customHeight="1">
      <c r="A12" s="86"/>
      <c r="B12" s="86"/>
      <c r="C12" s="86"/>
      <c r="D12" s="10">
        <v>2023</v>
      </c>
      <c r="E12" s="10">
        <v>2024</v>
      </c>
      <c r="F12" s="10">
        <v>2025</v>
      </c>
      <c r="G12" s="10">
        <v>2026</v>
      </c>
      <c r="H12" s="10">
        <v>2027</v>
      </c>
      <c r="I12" s="10">
        <v>2028</v>
      </c>
      <c r="J12" s="10">
        <v>2029</v>
      </c>
      <c r="K12" s="10" t="s">
        <v>8</v>
      </c>
      <c r="L12" s="11" t="s">
        <v>9</v>
      </c>
      <c r="M12" s="12"/>
      <c r="N12" s="12"/>
      <c r="O12" s="12"/>
      <c r="P12" s="12"/>
      <c r="Q12" s="13"/>
      <c r="R12" s="12"/>
      <c r="S12" s="12"/>
      <c r="T12" s="13"/>
    </row>
    <row r="13" spans="1:108" s="18" customFormat="1" ht="12.75">
      <c r="A13" s="15" t="s">
        <v>10</v>
      </c>
      <c r="B13" s="15" t="s">
        <v>11</v>
      </c>
      <c r="C13" s="15" t="s">
        <v>12</v>
      </c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  <c r="K13" s="16">
        <v>8</v>
      </c>
      <c r="L13" s="16">
        <v>9</v>
      </c>
      <c r="M13" s="17"/>
      <c r="N13" s="17"/>
      <c r="O13" s="17"/>
      <c r="P13" s="17"/>
      <c r="Q13" s="17"/>
      <c r="R13" s="17"/>
      <c r="S13" s="17"/>
      <c r="T13" s="17"/>
    </row>
    <row r="14" spans="1:108" s="18" customFormat="1" ht="12.75">
      <c r="A14" s="19"/>
      <c r="B14" s="19"/>
      <c r="C14" s="19"/>
      <c r="M14" s="17"/>
      <c r="N14" s="17"/>
      <c r="O14" s="17"/>
      <c r="P14" s="17"/>
      <c r="Q14" s="17"/>
      <c r="R14" s="17"/>
      <c r="S14" s="17"/>
      <c r="T14" s="17"/>
    </row>
    <row r="15" spans="1:108" s="18" customFormat="1" ht="15.75" customHeight="1">
      <c r="A15" s="47" t="s">
        <v>13</v>
      </c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108" s="18" customFormat="1" ht="63.75">
      <c r="A16" s="48" t="s">
        <v>14</v>
      </c>
      <c r="B16" s="48" t="s">
        <v>15</v>
      </c>
      <c r="C16" s="49" t="s">
        <v>16</v>
      </c>
      <c r="D16" s="50">
        <v>12182</v>
      </c>
      <c r="E16" s="50">
        <v>12236</v>
      </c>
      <c r="F16" s="50">
        <v>11876</v>
      </c>
      <c r="G16" s="50">
        <v>11502</v>
      </c>
      <c r="H16" s="50">
        <v>11128</v>
      </c>
      <c r="I16" s="50">
        <v>10753</v>
      </c>
      <c r="J16" s="50">
        <v>50</v>
      </c>
      <c r="K16" s="50">
        <v>0</v>
      </c>
      <c r="L16" s="51">
        <v>69727</v>
      </c>
      <c r="M16" s="17"/>
      <c r="N16" s="17"/>
      <c r="O16" s="17"/>
      <c r="P16" s="17"/>
      <c r="Q16" s="17"/>
      <c r="R16" s="17"/>
      <c r="S16" s="17"/>
      <c r="T16" s="17"/>
    </row>
    <row r="17" spans="1:20" s="18" customFormat="1" ht="63.75">
      <c r="A17" s="48" t="s">
        <v>14</v>
      </c>
      <c r="B17" s="48" t="s">
        <v>17</v>
      </c>
      <c r="C17" s="49" t="s">
        <v>18</v>
      </c>
      <c r="D17" s="50">
        <v>105998</v>
      </c>
      <c r="E17" s="50">
        <v>128673</v>
      </c>
      <c r="F17" s="50">
        <v>125632</v>
      </c>
      <c r="G17" s="50">
        <v>121833</v>
      </c>
      <c r="H17" s="50">
        <v>118024</v>
      </c>
      <c r="I17" s="50">
        <v>114338</v>
      </c>
      <c r="J17" s="50">
        <v>110402</v>
      </c>
      <c r="K17" s="50">
        <v>929662</v>
      </c>
      <c r="L17" s="51">
        <v>1754562</v>
      </c>
      <c r="M17" s="17"/>
      <c r="N17" s="17"/>
      <c r="O17" s="17"/>
      <c r="P17" s="17"/>
      <c r="Q17" s="17"/>
      <c r="R17" s="17"/>
      <c r="S17" s="17"/>
      <c r="T17" s="17"/>
    </row>
    <row r="18" spans="1:20" s="18" customFormat="1" ht="63.75">
      <c r="A18" s="48" t="s">
        <v>14</v>
      </c>
      <c r="B18" s="48" t="s">
        <v>19</v>
      </c>
      <c r="C18" s="49" t="s">
        <v>20</v>
      </c>
      <c r="D18" s="50">
        <v>32513</v>
      </c>
      <c r="E18" s="50">
        <v>39649</v>
      </c>
      <c r="F18" s="50">
        <v>39111</v>
      </c>
      <c r="G18" s="50">
        <v>38017</v>
      </c>
      <c r="H18" s="50">
        <v>36919</v>
      </c>
      <c r="I18" s="50">
        <v>35850</v>
      </c>
      <c r="J18" s="50">
        <v>34722</v>
      </c>
      <c r="K18" s="50">
        <v>240574</v>
      </c>
      <c r="L18" s="51">
        <v>497355</v>
      </c>
      <c r="M18" s="17"/>
      <c r="N18" s="17"/>
      <c r="O18" s="17"/>
      <c r="P18" s="17"/>
      <c r="Q18" s="17"/>
      <c r="R18" s="17"/>
      <c r="S18" s="17"/>
      <c r="T18" s="17"/>
    </row>
    <row r="19" spans="1:20" s="18" customFormat="1" ht="51">
      <c r="A19" s="48" t="s">
        <v>14</v>
      </c>
      <c r="B19" s="48" t="s">
        <v>21</v>
      </c>
      <c r="C19" s="49" t="s">
        <v>22</v>
      </c>
      <c r="D19" s="50">
        <v>372970</v>
      </c>
      <c r="E19" s="50">
        <v>409326</v>
      </c>
      <c r="F19" s="50">
        <v>400966</v>
      </c>
      <c r="G19" s="50">
        <v>393202</v>
      </c>
      <c r="H19" s="50">
        <v>385417</v>
      </c>
      <c r="I19" s="50">
        <v>378122</v>
      </c>
      <c r="J19" s="50">
        <v>369836</v>
      </c>
      <c r="K19" s="50">
        <v>6114017</v>
      </c>
      <c r="L19" s="51">
        <v>8823856</v>
      </c>
      <c r="M19" s="17"/>
      <c r="N19" s="17"/>
      <c r="O19" s="17"/>
      <c r="P19" s="17"/>
      <c r="Q19" s="17"/>
      <c r="R19" s="17"/>
      <c r="S19" s="17"/>
      <c r="T19" s="17"/>
    </row>
    <row r="20" spans="1:20" s="18" customFormat="1" ht="51">
      <c r="A20" s="48" t="s">
        <v>14</v>
      </c>
      <c r="B20" s="48" t="s">
        <v>23</v>
      </c>
      <c r="C20" s="49" t="s">
        <v>24</v>
      </c>
      <c r="D20" s="50">
        <v>24569</v>
      </c>
      <c r="E20" s="50">
        <v>23973</v>
      </c>
      <c r="F20" s="50">
        <v>23282</v>
      </c>
      <c r="G20" s="50">
        <v>22403</v>
      </c>
      <c r="H20" s="50">
        <v>21522</v>
      </c>
      <c r="I20" s="50">
        <v>20650</v>
      </c>
      <c r="J20" s="50">
        <v>19760</v>
      </c>
      <c r="K20" s="50">
        <v>43193</v>
      </c>
      <c r="L20" s="51">
        <v>199352</v>
      </c>
      <c r="M20" s="17"/>
      <c r="N20" s="17"/>
      <c r="O20" s="17"/>
      <c r="P20" s="17"/>
      <c r="Q20" s="17"/>
      <c r="R20" s="17"/>
      <c r="S20" s="17"/>
      <c r="T20" s="17"/>
    </row>
    <row r="21" spans="1:20" s="18" customFormat="1" ht="63.75">
      <c r="A21" s="48" t="s">
        <v>14</v>
      </c>
      <c r="B21" s="48" t="s">
        <v>25</v>
      </c>
      <c r="C21" s="49" t="s">
        <v>26</v>
      </c>
      <c r="D21" s="50">
        <v>78477</v>
      </c>
      <c r="E21" s="50">
        <v>85760</v>
      </c>
      <c r="F21" s="50">
        <v>82734</v>
      </c>
      <c r="G21" s="50">
        <v>80013</v>
      </c>
      <c r="H21" s="50">
        <v>77284</v>
      </c>
      <c r="I21" s="50">
        <v>74581</v>
      </c>
      <c r="J21" s="50">
        <v>71823</v>
      </c>
      <c r="K21" s="50">
        <v>151734</v>
      </c>
      <c r="L21" s="51">
        <v>702406</v>
      </c>
      <c r="M21" s="17"/>
      <c r="N21" s="17"/>
      <c r="O21" s="17"/>
      <c r="P21" s="17"/>
      <c r="Q21" s="17"/>
      <c r="R21" s="17"/>
      <c r="S21" s="17"/>
      <c r="T21" s="17"/>
    </row>
    <row r="22" spans="1:20" s="18" customFormat="1" ht="51">
      <c r="A22" s="48" t="s">
        <v>14</v>
      </c>
      <c r="B22" s="48" t="s">
        <v>27</v>
      </c>
      <c r="C22" s="49" t="s">
        <v>28</v>
      </c>
      <c r="D22" s="50">
        <v>43855</v>
      </c>
      <c r="E22" s="50">
        <v>47044</v>
      </c>
      <c r="F22" s="50">
        <v>45326</v>
      </c>
      <c r="G22" s="50">
        <v>43499</v>
      </c>
      <c r="H22" s="50">
        <v>31488</v>
      </c>
      <c r="I22" s="50">
        <v>0</v>
      </c>
      <c r="J22" s="50">
        <v>0</v>
      </c>
      <c r="K22" s="50">
        <v>0</v>
      </c>
      <c r="L22" s="51">
        <v>211212</v>
      </c>
      <c r="M22" s="17"/>
      <c r="N22" s="17"/>
      <c r="O22" s="17"/>
      <c r="P22" s="17"/>
      <c r="Q22" s="17"/>
      <c r="R22" s="17"/>
      <c r="S22" s="17"/>
      <c r="T22" s="17"/>
    </row>
    <row r="23" spans="1:20" s="18" customFormat="1" ht="51">
      <c r="A23" s="48" t="s">
        <v>14</v>
      </c>
      <c r="B23" s="48" t="s">
        <v>29</v>
      </c>
      <c r="C23" s="49" t="s">
        <v>30</v>
      </c>
      <c r="D23" s="50">
        <v>30687</v>
      </c>
      <c r="E23" s="50">
        <v>32201</v>
      </c>
      <c r="F23" s="50">
        <v>31454</v>
      </c>
      <c r="G23" s="50">
        <v>30574</v>
      </c>
      <c r="H23" s="50">
        <v>29691</v>
      </c>
      <c r="I23" s="50">
        <v>28826</v>
      </c>
      <c r="J23" s="50">
        <v>27925</v>
      </c>
      <c r="K23" s="50">
        <v>143371</v>
      </c>
      <c r="L23" s="51">
        <v>354729</v>
      </c>
      <c r="M23" s="17"/>
      <c r="N23" s="17"/>
      <c r="O23" s="17"/>
      <c r="P23" s="17"/>
      <c r="Q23" s="17"/>
      <c r="R23" s="17"/>
      <c r="S23" s="17"/>
      <c r="T23" s="17"/>
    </row>
    <row r="24" spans="1:20" s="18" customFormat="1" ht="38.25">
      <c r="A24" s="48" t="s">
        <v>14</v>
      </c>
      <c r="B24" s="48" t="s">
        <v>31</v>
      </c>
      <c r="C24" s="49" t="s">
        <v>32</v>
      </c>
      <c r="D24" s="50">
        <v>11658</v>
      </c>
      <c r="E24" s="50">
        <v>12975</v>
      </c>
      <c r="F24" s="50">
        <v>12654</v>
      </c>
      <c r="G24" s="50">
        <v>12220</v>
      </c>
      <c r="H24" s="50">
        <v>11784</v>
      </c>
      <c r="I24" s="50">
        <v>11352</v>
      </c>
      <c r="J24" s="50">
        <v>10914</v>
      </c>
      <c r="K24" s="50">
        <v>9559</v>
      </c>
      <c r="L24" s="51">
        <v>93116</v>
      </c>
      <c r="M24" s="17"/>
      <c r="N24" s="17"/>
      <c r="O24" s="17"/>
      <c r="P24" s="17"/>
      <c r="Q24" s="17"/>
      <c r="R24" s="17"/>
      <c r="S24" s="17"/>
      <c r="T24" s="17"/>
    </row>
    <row r="25" spans="1:20" s="18" customFormat="1" ht="51">
      <c r="A25" s="48" t="s">
        <v>14</v>
      </c>
      <c r="B25" s="48" t="s">
        <v>33</v>
      </c>
      <c r="C25" s="49" t="s">
        <v>34</v>
      </c>
      <c r="D25" s="50">
        <v>54062</v>
      </c>
      <c r="E25" s="50">
        <v>56715</v>
      </c>
      <c r="F25" s="50">
        <v>55400</v>
      </c>
      <c r="G25" s="50">
        <v>53854</v>
      </c>
      <c r="H25" s="50">
        <v>52304</v>
      </c>
      <c r="I25" s="50">
        <v>50785</v>
      </c>
      <c r="J25" s="50">
        <v>49202</v>
      </c>
      <c r="K25" s="50">
        <v>256544</v>
      </c>
      <c r="L25" s="51">
        <v>628866</v>
      </c>
      <c r="M25" s="17"/>
      <c r="N25" s="17"/>
      <c r="O25" s="17"/>
      <c r="P25" s="17"/>
      <c r="Q25" s="17"/>
      <c r="R25" s="17"/>
      <c r="S25" s="17"/>
      <c r="T25" s="17"/>
    </row>
    <row r="26" spans="1:20" s="18" customFormat="1" ht="38.25">
      <c r="A26" s="48" t="s">
        <v>14</v>
      </c>
      <c r="B26" s="48" t="s">
        <v>35</v>
      </c>
      <c r="C26" s="49" t="s">
        <v>36</v>
      </c>
      <c r="D26" s="50">
        <v>71433</v>
      </c>
      <c r="E26" s="50">
        <v>82148</v>
      </c>
      <c r="F26" s="50">
        <v>79997</v>
      </c>
      <c r="G26" s="50">
        <v>77421</v>
      </c>
      <c r="H26" s="50">
        <v>74838</v>
      </c>
      <c r="I26" s="50">
        <v>72304</v>
      </c>
      <c r="J26" s="50">
        <v>69668</v>
      </c>
      <c r="K26" s="50">
        <v>350620</v>
      </c>
      <c r="L26" s="51">
        <v>878429</v>
      </c>
      <c r="M26" s="17"/>
      <c r="N26" s="17"/>
      <c r="O26" s="17"/>
      <c r="P26" s="17"/>
      <c r="Q26" s="17"/>
      <c r="R26" s="17"/>
      <c r="S26" s="17"/>
      <c r="T26" s="17"/>
    </row>
    <row r="27" spans="1:20" s="18" customFormat="1" ht="38.25">
      <c r="A27" s="48" t="s">
        <v>14</v>
      </c>
      <c r="B27" s="48" t="s">
        <v>37</v>
      </c>
      <c r="C27" s="49" t="s">
        <v>38</v>
      </c>
      <c r="D27" s="50">
        <v>117803</v>
      </c>
      <c r="E27" s="50">
        <v>125623</v>
      </c>
      <c r="F27" s="50">
        <v>123092</v>
      </c>
      <c r="G27" s="50">
        <v>119715</v>
      </c>
      <c r="H27" s="50">
        <v>116329</v>
      </c>
      <c r="I27" s="50">
        <v>113010</v>
      </c>
      <c r="J27" s="50">
        <v>109552</v>
      </c>
      <c r="K27" s="50">
        <v>585839</v>
      </c>
      <c r="L27" s="51">
        <v>1410963</v>
      </c>
      <c r="M27" s="17"/>
      <c r="N27" s="17"/>
      <c r="O27" s="17"/>
      <c r="P27" s="17"/>
      <c r="Q27" s="17"/>
      <c r="R27" s="17"/>
      <c r="S27" s="17"/>
      <c r="T27" s="17"/>
    </row>
    <row r="28" spans="1:20" s="18" customFormat="1" ht="63.75">
      <c r="A28" s="48" t="s">
        <v>14</v>
      </c>
      <c r="B28" s="48" t="s">
        <v>39</v>
      </c>
      <c r="C28" s="49" t="s">
        <v>40</v>
      </c>
      <c r="D28" s="50">
        <v>22258</v>
      </c>
      <c r="E28" s="50">
        <v>27630</v>
      </c>
      <c r="F28" s="50">
        <v>26910</v>
      </c>
      <c r="G28" s="50">
        <v>26146</v>
      </c>
      <c r="H28" s="50">
        <v>25379</v>
      </c>
      <c r="I28" s="50">
        <v>24637</v>
      </c>
      <c r="J28" s="50">
        <v>23845</v>
      </c>
      <c r="K28" s="50">
        <v>204205</v>
      </c>
      <c r="L28" s="51">
        <v>381010</v>
      </c>
      <c r="M28" s="17"/>
      <c r="N28" s="17"/>
      <c r="O28" s="17"/>
      <c r="P28" s="17"/>
      <c r="Q28" s="17"/>
      <c r="R28" s="17"/>
      <c r="S28" s="17"/>
      <c r="T28" s="17"/>
    </row>
    <row r="29" spans="1:20" s="18" customFormat="1" ht="89.25">
      <c r="A29" s="48" t="s">
        <v>14</v>
      </c>
      <c r="B29" s="48" t="s">
        <v>41</v>
      </c>
      <c r="C29" s="49" t="s">
        <v>42</v>
      </c>
      <c r="D29" s="50">
        <v>236741</v>
      </c>
      <c r="E29" s="50">
        <v>290063</v>
      </c>
      <c r="F29" s="50">
        <v>281467</v>
      </c>
      <c r="G29" s="50">
        <v>274008</v>
      </c>
      <c r="H29" s="50">
        <v>266528</v>
      </c>
      <c r="I29" s="50">
        <v>259248</v>
      </c>
      <c r="J29" s="50">
        <v>251558</v>
      </c>
      <c r="K29" s="50">
        <v>1836817</v>
      </c>
      <c r="L29" s="51">
        <v>3696430</v>
      </c>
      <c r="M29" s="17"/>
      <c r="N29" s="17"/>
      <c r="O29" s="17"/>
      <c r="P29" s="17"/>
      <c r="Q29" s="17"/>
      <c r="R29" s="17"/>
      <c r="S29" s="17"/>
      <c r="T29" s="17"/>
    </row>
    <row r="30" spans="1:20" s="18" customFormat="1" ht="63.75">
      <c r="A30" s="48" t="s">
        <v>14</v>
      </c>
      <c r="B30" s="48" t="s">
        <v>43</v>
      </c>
      <c r="C30" s="49" t="s">
        <v>44</v>
      </c>
      <c r="D30" s="50">
        <v>43622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1">
        <v>43622</v>
      </c>
      <c r="M30" s="17"/>
      <c r="N30" s="17"/>
      <c r="O30" s="17"/>
      <c r="P30" s="17"/>
      <c r="Q30" s="17"/>
      <c r="R30" s="17"/>
      <c r="S30" s="17"/>
      <c r="T30" s="17"/>
    </row>
    <row r="31" spans="1:20" s="18" customFormat="1" ht="38.25">
      <c r="A31" s="48" t="s">
        <v>14</v>
      </c>
      <c r="B31" s="48" t="s">
        <v>45</v>
      </c>
      <c r="C31" s="49" t="s">
        <v>46</v>
      </c>
      <c r="D31" s="50">
        <v>21611</v>
      </c>
      <c r="E31" s="50">
        <v>29025</v>
      </c>
      <c r="F31" s="50">
        <v>28544</v>
      </c>
      <c r="G31" s="50">
        <v>27732</v>
      </c>
      <c r="H31" s="50">
        <v>26917</v>
      </c>
      <c r="I31" s="50">
        <v>26133</v>
      </c>
      <c r="J31" s="50">
        <v>25286</v>
      </c>
      <c r="K31" s="50">
        <v>251092</v>
      </c>
      <c r="L31" s="51">
        <v>436340</v>
      </c>
      <c r="M31" s="17"/>
      <c r="N31" s="17"/>
      <c r="O31" s="17"/>
      <c r="P31" s="17"/>
      <c r="Q31" s="17"/>
      <c r="R31" s="17"/>
      <c r="S31" s="17"/>
      <c r="T31" s="17"/>
    </row>
    <row r="32" spans="1:20" s="18" customFormat="1" ht="38.25">
      <c r="A32" s="48" t="s">
        <v>14</v>
      </c>
      <c r="B32" s="48" t="s">
        <v>47</v>
      </c>
      <c r="C32" s="49" t="s">
        <v>46</v>
      </c>
      <c r="D32" s="50">
        <v>25611</v>
      </c>
      <c r="E32" s="50">
        <v>34406</v>
      </c>
      <c r="F32" s="50">
        <v>33837</v>
      </c>
      <c r="G32" s="50">
        <v>32874</v>
      </c>
      <c r="H32" s="50">
        <v>31908</v>
      </c>
      <c r="I32" s="50">
        <v>30979</v>
      </c>
      <c r="J32" s="50">
        <v>29974</v>
      </c>
      <c r="K32" s="50">
        <v>297652</v>
      </c>
      <c r="L32" s="51">
        <v>517241</v>
      </c>
      <c r="M32" s="17"/>
      <c r="N32" s="17"/>
      <c r="O32" s="17"/>
      <c r="P32" s="17"/>
      <c r="Q32" s="17"/>
      <c r="R32" s="17"/>
      <c r="S32" s="17"/>
      <c r="T32" s="17"/>
    </row>
    <row r="33" spans="1:20" s="18" customFormat="1" ht="38.25">
      <c r="A33" s="48" t="s">
        <v>14</v>
      </c>
      <c r="B33" s="48" t="s">
        <v>48</v>
      </c>
      <c r="C33" s="49" t="s">
        <v>49</v>
      </c>
      <c r="D33" s="50">
        <v>112655</v>
      </c>
      <c r="E33" s="50">
        <v>121366</v>
      </c>
      <c r="F33" s="50">
        <v>117201</v>
      </c>
      <c r="G33" s="50">
        <v>112833</v>
      </c>
      <c r="H33" s="50">
        <v>108450</v>
      </c>
      <c r="I33" s="50">
        <v>104079</v>
      </c>
      <c r="J33" s="50">
        <v>75408</v>
      </c>
      <c r="K33" s="50">
        <v>0</v>
      </c>
      <c r="L33" s="51">
        <v>751992</v>
      </c>
      <c r="M33" s="17"/>
      <c r="N33" s="17"/>
      <c r="O33" s="17"/>
      <c r="P33" s="17"/>
      <c r="Q33" s="17"/>
      <c r="R33" s="17"/>
      <c r="S33" s="17"/>
      <c r="T33" s="17"/>
    </row>
    <row r="34" spans="1:20" s="18" customFormat="1" ht="25.5">
      <c r="A34" s="48" t="s">
        <v>14</v>
      </c>
      <c r="B34" s="48" t="s">
        <v>50</v>
      </c>
      <c r="C34" s="49" t="s">
        <v>51</v>
      </c>
      <c r="D34" s="50">
        <v>116127</v>
      </c>
      <c r="E34" s="50">
        <v>133902</v>
      </c>
      <c r="F34" s="50">
        <v>130472</v>
      </c>
      <c r="G34" s="50">
        <v>126120</v>
      </c>
      <c r="H34" s="50">
        <v>121756</v>
      </c>
      <c r="I34" s="50">
        <v>117437</v>
      </c>
      <c r="J34" s="50">
        <v>113023</v>
      </c>
      <c r="K34" s="50">
        <v>263646</v>
      </c>
      <c r="L34" s="51">
        <v>1122483</v>
      </c>
      <c r="M34" s="17"/>
      <c r="N34" s="17"/>
      <c r="O34" s="17"/>
      <c r="P34" s="17"/>
      <c r="Q34" s="17"/>
      <c r="R34" s="17"/>
      <c r="S34" s="17"/>
      <c r="T34" s="17"/>
    </row>
    <row r="35" spans="1:20" s="18" customFormat="1" ht="63.75">
      <c r="A35" s="48" t="s">
        <v>14</v>
      </c>
      <c r="B35" s="48" t="s">
        <v>52</v>
      </c>
      <c r="C35" s="49" t="s">
        <v>53</v>
      </c>
      <c r="D35" s="50">
        <v>15183</v>
      </c>
      <c r="E35" s="50">
        <v>16648</v>
      </c>
      <c r="F35" s="50">
        <v>16122</v>
      </c>
      <c r="G35" s="50">
        <v>15540</v>
      </c>
      <c r="H35" s="50">
        <v>14966</v>
      </c>
      <c r="I35" s="50">
        <v>14393</v>
      </c>
      <c r="J35" s="50">
        <v>6979</v>
      </c>
      <c r="K35" s="50">
        <v>0</v>
      </c>
      <c r="L35" s="51">
        <v>99831</v>
      </c>
      <c r="M35" s="17"/>
      <c r="N35" s="17"/>
      <c r="O35" s="17"/>
      <c r="P35" s="17"/>
      <c r="Q35" s="17"/>
      <c r="R35" s="17"/>
      <c r="S35" s="17"/>
      <c r="T35" s="17"/>
    </row>
    <row r="36" spans="1:20" s="18" customFormat="1" ht="63.75">
      <c r="A36" s="48" t="s">
        <v>14</v>
      </c>
      <c r="B36" s="48" t="s">
        <v>54</v>
      </c>
      <c r="C36" s="49" t="s">
        <v>53</v>
      </c>
      <c r="D36" s="50">
        <v>19364</v>
      </c>
      <c r="E36" s="50">
        <v>21234</v>
      </c>
      <c r="F36" s="50">
        <v>20551</v>
      </c>
      <c r="G36" s="50">
        <v>19821</v>
      </c>
      <c r="H36" s="50">
        <v>19088</v>
      </c>
      <c r="I36" s="50">
        <v>18358</v>
      </c>
      <c r="J36" s="50">
        <v>8912</v>
      </c>
      <c r="K36" s="50">
        <v>0</v>
      </c>
      <c r="L36" s="51">
        <v>127328</v>
      </c>
      <c r="M36" s="17"/>
      <c r="N36" s="17"/>
      <c r="O36" s="17"/>
      <c r="P36" s="17"/>
      <c r="Q36" s="17"/>
      <c r="R36" s="17"/>
      <c r="S36" s="17"/>
      <c r="T36" s="17"/>
    </row>
    <row r="37" spans="1:20" s="18" customFormat="1" ht="76.5">
      <c r="A37" s="48" t="s">
        <v>14</v>
      </c>
      <c r="B37" s="48" t="s">
        <v>55</v>
      </c>
      <c r="C37" s="49" t="s">
        <v>56</v>
      </c>
      <c r="D37" s="50">
        <v>5600</v>
      </c>
      <c r="E37" s="50">
        <v>25194</v>
      </c>
      <c r="F37" s="50">
        <v>24463</v>
      </c>
      <c r="G37" s="50">
        <v>23732</v>
      </c>
      <c r="H37" s="50">
        <v>23001</v>
      </c>
      <c r="I37" s="50">
        <v>22269</v>
      </c>
      <c r="J37" s="50">
        <v>21538</v>
      </c>
      <c r="K37" s="50">
        <v>149859</v>
      </c>
      <c r="L37" s="51">
        <v>295656</v>
      </c>
      <c r="M37" s="17"/>
      <c r="N37" s="17"/>
      <c r="O37" s="17"/>
      <c r="P37" s="17"/>
      <c r="Q37" s="17"/>
      <c r="R37" s="17"/>
      <c r="S37" s="17"/>
      <c r="T37" s="17"/>
    </row>
    <row r="38" spans="1:20" s="18" customFormat="1" ht="51">
      <c r="A38" s="48" t="s">
        <v>14</v>
      </c>
      <c r="B38" s="48" t="s">
        <v>57</v>
      </c>
      <c r="C38" s="49" t="s">
        <v>56</v>
      </c>
      <c r="D38" s="50">
        <v>4500</v>
      </c>
      <c r="E38" s="50">
        <v>18832</v>
      </c>
      <c r="F38" s="50">
        <v>18285</v>
      </c>
      <c r="G38" s="50">
        <v>17738</v>
      </c>
      <c r="H38" s="50">
        <v>17192</v>
      </c>
      <c r="I38" s="50">
        <v>16645</v>
      </c>
      <c r="J38" s="50">
        <v>16099</v>
      </c>
      <c r="K38" s="50">
        <v>112013</v>
      </c>
      <c r="L38" s="51">
        <v>221304</v>
      </c>
      <c r="M38" s="17"/>
      <c r="N38" s="17"/>
      <c r="O38" s="17"/>
      <c r="P38" s="17"/>
      <c r="Q38" s="17"/>
      <c r="R38" s="17"/>
      <c r="S38" s="17"/>
      <c r="T38" s="17"/>
    </row>
    <row r="39" spans="1:20" s="18" customFormat="1" ht="25.5">
      <c r="A39" s="48" t="s">
        <v>14</v>
      </c>
      <c r="B39" s="48" t="s">
        <v>58</v>
      </c>
      <c r="C39" s="49" t="s">
        <v>59</v>
      </c>
      <c r="D39" s="50">
        <v>55542</v>
      </c>
      <c r="E39" s="50">
        <v>58463</v>
      </c>
      <c r="F39" s="50">
        <v>56477</v>
      </c>
      <c r="G39" s="50">
        <v>54396</v>
      </c>
      <c r="H39" s="50">
        <v>52309</v>
      </c>
      <c r="I39" s="50">
        <v>50228</v>
      </c>
      <c r="J39" s="50">
        <v>36311</v>
      </c>
      <c r="K39" s="50">
        <v>0</v>
      </c>
      <c r="L39" s="51">
        <v>363726</v>
      </c>
      <c r="M39" s="17"/>
      <c r="N39" s="17"/>
      <c r="O39" s="17"/>
      <c r="P39" s="17"/>
      <c r="Q39" s="17"/>
      <c r="R39" s="17"/>
      <c r="S39" s="17"/>
      <c r="T39" s="17"/>
    </row>
    <row r="40" spans="1:20" s="18" customFormat="1" ht="76.5">
      <c r="A40" s="48" t="s">
        <v>14</v>
      </c>
      <c r="B40" s="48" t="s">
        <v>60</v>
      </c>
      <c r="C40" s="49" t="s">
        <v>61</v>
      </c>
      <c r="D40" s="50">
        <v>26500</v>
      </c>
      <c r="E40" s="50">
        <v>78764</v>
      </c>
      <c r="F40" s="50">
        <v>76900</v>
      </c>
      <c r="G40" s="50">
        <v>75036</v>
      </c>
      <c r="H40" s="50">
        <v>73172</v>
      </c>
      <c r="I40" s="50">
        <v>71307</v>
      </c>
      <c r="J40" s="50">
        <v>69443</v>
      </c>
      <c r="K40" s="50">
        <v>719777</v>
      </c>
      <c r="L40" s="51">
        <v>1190899</v>
      </c>
      <c r="M40" s="17"/>
      <c r="N40" s="17"/>
      <c r="O40" s="17"/>
      <c r="P40" s="17"/>
      <c r="Q40" s="17"/>
      <c r="R40" s="17"/>
      <c r="S40" s="17"/>
      <c r="T40" s="17"/>
    </row>
    <row r="41" spans="1:20" s="18" customFormat="1" ht="51">
      <c r="A41" s="48" t="s">
        <v>14</v>
      </c>
      <c r="B41" s="48" t="s">
        <v>62</v>
      </c>
      <c r="C41" s="49" t="s">
        <v>22</v>
      </c>
      <c r="D41" s="50">
        <v>34163</v>
      </c>
      <c r="E41" s="50">
        <v>34998</v>
      </c>
      <c r="F41" s="50">
        <v>33970</v>
      </c>
      <c r="G41" s="50">
        <v>32965</v>
      </c>
      <c r="H41" s="50">
        <v>31956</v>
      </c>
      <c r="I41" s="50">
        <v>30956</v>
      </c>
      <c r="J41" s="50">
        <v>29938</v>
      </c>
      <c r="K41" s="50">
        <v>49940</v>
      </c>
      <c r="L41" s="51">
        <v>278886</v>
      </c>
      <c r="M41" s="17"/>
      <c r="N41" s="17"/>
      <c r="O41" s="17"/>
      <c r="P41" s="17"/>
      <c r="Q41" s="17"/>
      <c r="R41" s="17"/>
      <c r="S41" s="17"/>
      <c r="T41" s="17"/>
    </row>
    <row r="42" spans="1:20" s="18" customFormat="1" ht="51">
      <c r="A42" s="48" t="s">
        <v>14</v>
      </c>
      <c r="B42" s="48" t="s">
        <v>63</v>
      </c>
      <c r="C42" s="49" t="s">
        <v>61</v>
      </c>
      <c r="D42" s="50">
        <v>12581</v>
      </c>
      <c r="E42" s="50">
        <v>14128</v>
      </c>
      <c r="F42" s="50">
        <v>13742</v>
      </c>
      <c r="G42" s="50">
        <v>13335</v>
      </c>
      <c r="H42" s="50">
        <v>12928</v>
      </c>
      <c r="I42" s="50">
        <v>12530</v>
      </c>
      <c r="J42" s="50">
        <v>12112</v>
      </c>
      <c r="K42" s="50">
        <v>78960</v>
      </c>
      <c r="L42" s="51">
        <v>170316</v>
      </c>
      <c r="M42" s="17"/>
      <c r="N42" s="17"/>
      <c r="O42" s="17"/>
      <c r="P42" s="17"/>
      <c r="Q42" s="17"/>
      <c r="R42" s="17"/>
      <c r="S42" s="17"/>
      <c r="T42" s="17"/>
    </row>
    <row r="43" spans="1:20" s="18" customFormat="1" ht="51">
      <c r="A43" s="48" t="s">
        <v>14</v>
      </c>
      <c r="B43" s="48" t="s">
        <v>64</v>
      </c>
      <c r="C43" s="49" t="s">
        <v>22</v>
      </c>
      <c r="D43" s="50">
        <v>86358</v>
      </c>
      <c r="E43" s="50">
        <v>91292</v>
      </c>
      <c r="F43" s="50">
        <v>88891</v>
      </c>
      <c r="G43" s="50">
        <v>86572</v>
      </c>
      <c r="H43" s="50">
        <v>84247</v>
      </c>
      <c r="I43" s="50">
        <v>81973</v>
      </c>
      <c r="J43" s="50">
        <v>79594</v>
      </c>
      <c r="K43" s="50">
        <v>476183</v>
      </c>
      <c r="L43" s="51">
        <v>1075110</v>
      </c>
      <c r="M43" s="17"/>
      <c r="N43" s="17"/>
      <c r="O43" s="17"/>
      <c r="P43" s="17"/>
      <c r="Q43" s="17"/>
      <c r="R43" s="17"/>
      <c r="S43" s="17"/>
      <c r="T43" s="17"/>
    </row>
    <row r="44" spans="1:20" s="18" customFormat="1" ht="51">
      <c r="A44" s="48" t="s">
        <v>14</v>
      </c>
      <c r="B44" s="48" t="s">
        <v>65</v>
      </c>
      <c r="C44" s="49" t="s">
        <v>66</v>
      </c>
      <c r="D44" s="50">
        <v>5601</v>
      </c>
      <c r="E44" s="50">
        <v>48764</v>
      </c>
      <c r="F44" s="50">
        <v>46980</v>
      </c>
      <c r="G44" s="50">
        <v>45196</v>
      </c>
      <c r="H44" s="50">
        <v>43412</v>
      </c>
      <c r="I44" s="50">
        <v>0</v>
      </c>
      <c r="J44" s="50">
        <v>0</v>
      </c>
      <c r="K44" s="50">
        <v>0</v>
      </c>
      <c r="L44" s="51">
        <v>189953</v>
      </c>
      <c r="M44" s="17"/>
      <c r="N44" s="17"/>
      <c r="O44" s="17"/>
      <c r="P44" s="17"/>
      <c r="Q44" s="17"/>
      <c r="R44" s="17"/>
      <c r="S44" s="17"/>
      <c r="T44" s="17"/>
    </row>
    <row r="45" spans="1:20" s="18" customFormat="1" ht="38.25">
      <c r="A45" s="48" t="s">
        <v>14</v>
      </c>
      <c r="B45" s="48" t="s">
        <v>67</v>
      </c>
      <c r="C45" s="49" t="s">
        <v>61</v>
      </c>
      <c r="D45" s="50">
        <v>6835</v>
      </c>
      <c r="E45" s="50">
        <v>20053</v>
      </c>
      <c r="F45" s="50">
        <v>19579</v>
      </c>
      <c r="G45" s="50">
        <v>19104</v>
      </c>
      <c r="H45" s="50">
        <v>18630</v>
      </c>
      <c r="I45" s="50">
        <v>18155</v>
      </c>
      <c r="J45" s="50">
        <v>17680</v>
      </c>
      <c r="K45" s="50">
        <v>183259</v>
      </c>
      <c r="L45" s="51">
        <v>303295</v>
      </c>
      <c r="M45" s="17"/>
      <c r="N45" s="17"/>
      <c r="O45" s="17"/>
      <c r="P45" s="17"/>
      <c r="Q45" s="17"/>
      <c r="R45" s="17"/>
      <c r="S45" s="17"/>
      <c r="T45" s="17"/>
    </row>
    <row r="46" spans="1:20" s="18" customFormat="1" ht="76.5">
      <c r="A46" s="48" t="s">
        <v>14</v>
      </c>
      <c r="B46" s="48" t="s">
        <v>68</v>
      </c>
      <c r="C46" s="49" t="s">
        <v>61</v>
      </c>
      <c r="D46" s="50">
        <v>12650</v>
      </c>
      <c r="E46" s="50">
        <v>43682</v>
      </c>
      <c r="F46" s="50">
        <v>42638</v>
      </c>
      <c r="G46" s="50">
        <v>41595</v>
      </c>
      <c r="H46" s="50">
        <v>40551</v>
      </c>
      <c r="I46" s="50">
        <v>39507</v>
      </c>
      <c r="J46" s="50">
        <v>38464</v>
      </c>
      <c r="K46" s="50">
        <v>387739</v>
      </c>
      <c r="L46" s="51">
        <v>646826</v>
      </c>
      <c r="M46" s="17"/>
      <c r="N46" s="17"/>
      <c r="O46" s="17"/>
      <c r="P46" s="17"/>
      <c r="Q46" s="17"/>
      <c r="R46" s="17"/>
      <c r="S46" s="17"/>
      <c r="T46" s="17"/>
    </row>
    <row r="47" spans="1:20" s="18" customFormat="1" ht="63.75">
      <c r="A47" s="48" t="s">
        <v>14</v>
      </c>
      <c r="B47" s="48" t="s">
        <v>69</v>
      </c>
      <c r="C47" s="49" t="s">
        <v>56</v>
      </c>
      <c r="D47" s="50">
        <v>5200</v>
      </c>
      <c r="E47" s="50">
        <v>24753</v>
      </c>
      <c r="F47" s="50">
        <v>24034</v>
      </c>
      <c r="G47" s="50">
        <v>23314</v>
      </c>
      <c r="H47" s="50">
        <v>22597</v>
      </c>
      <c r="I47" s="50">
        <v>21879</v>
      </c>
      <c r="J47" s="50">
        <v>21161</v>
      </c>
      <c r="K47" s="50">
        <v>147234</v>
      </c>
      <c r="L47" s="51">
        <v>290172</v>
      </c>
      <c r="M47" s="17"/>
      <c r="N47" s="17"/>
      <c r="O47" s="17"/>
      <c r="P47" s="17"/>
      <c r="Q47" s="17"/>
      <c r="R47" s="17"/>
      <c r="S47" s="17"/>
      <c r="T47" s="17"/>
    </row>
    <row r="48" spans="1:20" s="18" customFormat="1" ht="63.75">
      <c r="A48" s="48" t="s">
        <v>14</v>
      </c>
      <c r="B48" s="48" t="s">
        <v>70</v>
      </c>
      <c r="C48" s="49" t="s">
        <v>71</v>
      </c>
      <c r="D48" s="50">
        <v>170769</v>
      </c>
      <c r="E48" s="50">
        <v>237847</v>
      </c>
      <c r="F48" s="50">
        <v>202923</v>
      </c>
      <c r="G48" s="50">
        <v>198821</v>
      </c>
      <c r="H48" s="50">
        <v>194709</v>
      </c>
      <c r="I48" s="50">
        <v>190827</v>
      </c>
      <c r="J48" s="50">
        <v>186479</v>
      </c>
      <c r="K48" s="50">
        <v>2789492</v>
      </c>
      <c r="L48" s="51">
        <v>4171867</v>
      </c>
      <c r="M48" s="17"/>
      <c r="N48" s="17"/>
      <c r="O48" s="17"/>
      <c r="P48" s="17"/>
      <c r="Q48" s="17"/>
      <c r="R48" s="17"/>
      <c r="S48" s="17"/>
      <c r="T48" s="17"/>
    </row>
    <row r="49" spans="1:20" s="18" customFormat="1" ht="25.5">
      <c r="A49" s="48" t="s">
        <v>14</v>
      </c>
      <c r="B49" s="48" t="s">
        <v>72</v>
      </c>
      <c r="C49" s="49" t="s">
        <v>73</v>
      </c>
      <c r="D49" s="50">
        <v>2296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1">
        <v>2296</v>
      </c>
      <c r="M49" s="17"/>
      <c r="N49" s="17"/>
      <c r="O49" s="17"/>
      <c r="P49" s="17"/>
      <c r="Q49" s="17"/>
      <c r="R49" s="17"/>
      <c r="S49" s="17"/>
      <c r="T49" s="17"/>
    </row>
    <row r="50" spans="1:20" s="18" customFormat="1" ht="27.95" customHeight="1">
      <c r="A50" s="48" t="s">
        <v>14</v>
      </c>
      <c r="B50" s="48" t="s">
        <v>74</v>
      </c>
      <c r="C50" s="49" t="s">
        <v>75</v>
      </c>
      <c r="D50" s="50">
        <v>18606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1">
        <v>18606</v>
      </c>
      <c r="M50" s="17"/>
      <c r="N50" s="17"/>
      <c r="O50" s="17"/>
      <c r="P50" s="17"/>
      <c r="Q50" s="17"/>
      <c r="R50" s="17"/>
      <c r="S50" s="17"/>
      <c r="T50" s="17"/>
    </row>
    <row r="51" spans="1:20" s="18" customFormat="1" ht="89.25">
      <c r="A51" s="48" t="s">
        <v>14</v>
      </c>
      <c r="B51" s="48" t="s">
        <v>76</v>
      </c>
      <c r="C51" s="49" t="s">
        <v>77</v>
      </c>
      <c r="D51" s="50">
        <v>84151</v>
      </c>
      <c r="E51" s="50">
        <v>88543</v>
      </c>
      <c r="F51" s="50">
        <v>86683</v>
      </c>
      <c r="G51" s="50">
        <v>84317</v>
      </c>
      <c r="H51" s="50">
        <v>81946</v>
      </c>
      <c r="I51" s="50">
        <v>79607</v>
      </c>
      <c r="J51" s="50">
        <v>77199</v>
      </c>
      <c r="K51" s="50">
        <v>277810</v>
      </c>
      <c r="L51" s="51">
        <v>860256</v>
      </c>
      <c r="M51" s="17"/>
      <c r="N51" s="17"/>
      <c r="O51" s="17"/>
      <c r="P51" s="17"/>
      <c r="Q51" s="17"/>
      <c r="R51" s="17"/>
      <c r="S51" s="17"/>
      <c r="T51" s="17"/>
    </row>
    <row r="52" spans="1:20" s="18" customFormat="1" ht="76.5">
      <c r="A52" s="48" t="s">
        <v>14</v>
      </c>
      <c r="B52" s="48" t="s">
        <v>78</v>
      </c>
      <c r="C52" s="49" t="s">
        <v>77</v>
      </c>
      <c r="D52" s="50">
        <v>29385</v>
      </c>
      <c r="E52" s="50">
        <v>51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1">
        <v>29436</v>
      </c>
      <c r="M52" s="17"/>
      <c r="N52" s="17"/>
      <c r="O52" s="17"/>
      <c r="P52" s="17"/>
      <c r="Q52" s="17"/>
      <c r="R52" s="17"/>
      <c r="S52" s="17"/>
      <c r="T52" s="17"/>
    </row>
    <row r="53" spans="1:20" s="18" customFormat="1" ht="25.5">
      <c r="A53" s="48" t="s">
        <v>14</v>
      </c>
      <c r="B53" s="48" t="s">
        <v>79</v>
      </c>
      <c r="C53" s="49" t="s">
        <v>80</v>
      </c>
      <c r="D53" s="50">
        <v>543924</v>
      </c>
      <c r="E53" s="50">
        <v>615671</v>
      </c>
      <c r="F53" s="50">
        <v>605076</v>
      </c>
      <c r="G53" s="50">
        <v>587981</v>
      </c>
      <c r="H53" s="50">
        <v>570840</v>
      </c>
      <c r="I53" s="50">
        <v>554049</v>
      </c>
      <c r="J53" s="50">
        <v>536532</v>
      </c>
      <c r="K53" s="50">
        <v>2965756</v>
      </c>
      <c r="L53" s="51">
        <v>6979829</v>
      </c>
      <c r="M53" s="17"/>
      <c r="N53" s="17"/>
      <c r="O53" s="17"/>
      <c r="P53" s="17"/>
      <c r="Q53" s="17"/>
      <c r="R53" s="17"/>
      <c r="S53" s="17"/>
      <c r="T53" s="17"/>
    </row>
    <row r="54" spans="1:20" s="18" customFormat="1" ht="38.25">
      <c r="A54" s="48" t="s">
        <v>14</v>
      </c>
      <c r="B54" s="48" t="s">
        <v>81</v>
      </c>
      <c r="C54" s="49" t="s">
        <v>82</v>
      </c>
      <c r="D54" s="50">
        <v>20198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1">
        <v>20198</v>
      </c>
      <c r="M54" s="17"/>
      <c r="N54" s="17"/>
      <c r="O54" s="17"/>
      <c r="P54" s="17"/>
      <c r="Q54" s="17"/>
      <c r="R54" s="17"/>
      <c r="S54" s="17"/>
      <c r="T54" s="17"/>
    </row>
    <row r="55" spans="1:20" s="18" customFormat="1" ht="51">
      <c r="A55" s="48" t="s">
        <v>14</v>
      </c>
      <c r="B55" s="48" t="s">
        <v>83</v>
      </c>
      <c r="C55" s="49" t="s">
        <v>42</v>
      </c>
      <c r="D55" s="50">
        <v>32364</v>
      </c>
      <c r="E55" s="50">
        <v>37359</v>
      </c>
      <c r="F55" s="50">
        <v>36144</v>
      </c>
      <c r="G55" s="50">
        <v>35039</v>
      </c>
      <c r="H55" s="50">
        <v>33932</v>
      </c>
      <c r="I55" s="50">
        <v>32839</v>
      </c>
      <c r="J55" s="50">
        <v>31715</v>
      </c>
      <c r="K55" s="50">
        <v>102311</v>
      </c>
      <c r="L55" s="51">
        <v>341703</v>
      </c>
      <c r="M55" s="17"/>
      <c r="N55" s="17"/>
      <c r="O55" s="17"/>
      <c r="P55" s="17"/>
      <c r="Q55" s="17"/>
      <c r="R55" s="17"/>
      <c r="S55" s="17"/>
      <c r="T55" s="17"/>
    </row>
    <row r="56" spans="1:20" s="18" customFormat="1" ht="63.75">
      <c r="A56" s="48" t="s">
        <v>14</v>
      </c>
      <c r="B56" s="48" t="s">
        <v>84</v>
      </c>
      <c r="C56" s="49" t="s">
        <v>85</v>
      </c>
      <c r="D56" s="50">
        <v>27111</v>
      </c>
      <c r="E56" s="50">
        <v>26715</v>
      </c>
      <c r="F56" s="50">
        <v>25824</v>
      </c>
      <c r="G56" s="50">
        <v>32</v>
      </c>
      <c r="H56" s="50">
        <v>0</v>
      </c>
      <c r="I56" s="50">
        <v>0</v>
      </c>
      <c r="J56" s="50">
        <v>0</v>
      </c>
      <c r="K56" s="50">
        <v>0</v>
      </c>
      <c r="L56" s="51">
        <v>79682</v>
      </c>
      <c r="M56" s="17"/>
      <c r="N56" s="17"/>
      <c r="O56" s="17"/>
      <c r="P56" s="17"/>
      <c r="Q56" s="17"/>
      <c r="R56" s="17"/>
      <c r="S56" s="17"/>
      <c r="T56" s="17"/>
    </row>
    <row r="57" spans="1:20" s="18" customFormat="1" ht="89.25">
      <c r="A57" s="48" t="s">
        <v>14</v>
      </c>
      <c r="B57" s="48" t="s">
        <v>86</v>
      </c>
      <c r="C57" s="49" t="s">
        <v>87</v>
      </c>
      <c r="D57" s="50">
        <v>18091</v>
      </c>
      <c r="E57" s="50">
        <v>18186</v>
      </c>
      <c r="F57" s="50">
        <v>17652</v>
      </c>
      <c r="G57" s="50">
        <v>17078</v>
      </c>
      <c r="H57" s="50">
        <v>16502</v>
      </c>
      <c r="I57" s="50">
        <v>64</v>
      </c>
      <c r="J57" s="50">
        <v>0</v>
      </c>
      <c r="K57" s="50">
        <v>0</v>
      </c>
      <c r="L57" s="51">
        <v>87573</v>
      </c>
      <c r="M57" s="17"/>
      <c r="N57" s="17"/>
      <c r="O57" s="17"/>
      <c r="P57" s="17"/>
      <c r="Q57" s="17"/>
      <c r="R57" s="17"/>
      <c r="S57" s="17"/>
      <c r="T57" s="17"/>
    </row>
    <row r="58" spans="1:20" s="18" customFormat="1" ht="25.5">
      <c r="A58" s="48" t="s">
        <v>14</v>
      </c>
      <c r="B58" s="48" t="s">
        <v>88</v>
      </c>
      <c r="C58" s="49" t="s">
        <v>89</v>
      </c>
      <c r="D58" s="50">
        <v>355119</v>
      </c>
      <c r="E58" s="50">
        <v>374536</v>
      </c>
      <c r="F58" s="50">
        <v>363200</v>
      </c>
      <c r="G58" s="50">
        <v>350402</v>
      </c>
      <c r="H58" s="50">
        <v>337570</v>
      </c>
      <c r="I58" s="50">
        <v>324754</v>
      </c>
      <c r="J58" s="50">
        <v>79623</v>
      </c>
      <c r="K58" s="50">
        <v>0</v>
      </c>
      <c r="L58" s="51">
        <v>2185204</v>
      </c>
      <c r="M58" s="17"/>
      <c r="N58" s="17"/>
      <c r="O58" s="17"/>
      <c r="P58" s="17"/>
      <c r="Q58" s="17"/>
      <c r="R58" s="17"/>
      <c r="S58" s="17"/>
      <c r="T58" s="17"/>
    </row>
    <row r="59" spans="1:20" s="18" customFormat="1" ht="76.5">
      <c r="A59" s="48" t="s">
        <v>14</v>
      </c>
      <c r="B59" s="48" t="s">
        <v>90</v>
      </c>
      <c r="C59" s="49" t="s">
        <v>91</v>
      </c>
      <c r="D59" s="50">
        <v>20310</v>
      </c>
      <c r="E59" s="50">
        <v>21787</v>
      </c>
      <c r="F59" s="50">
        <v>21059</v>
      </c>
      <c r="G59" s="50">
        <v>20243</v>
      </c>
      <c r="H59" s="50">
        <v>19425</v>
      </c>
      <c r="I59" s="50">
        <v>14060</v>
      </c>
      <c r="J59" s="50">
        <v>0</v>
      </c>
      <c r="K59" s="50">
        <v>0</v>
      </c>
      <c r="L59" s="51">
        <v>116884</v>
      </c>
      <c r="M59" s="17"/>
      <c r="N59" s="17"/>
      <c r="O59" s="17"/>
      <c r="P59" s="17"/>
      <c r="Q59" s="17"/>
      <c r="R59" s="17"/>
      <c r="S59" s="17"/>
      <c r="T59" s="17"/>
    </row>
    <row r="60" spans="1:20" s="18" customFormat="1" ht="38.25">
      <c r="A60" s="48" t="s">
        <v>14</v>
      </c>
      <c r="B60" s="48" t="s">
        <v>92</v>
      </c>
      <c r="C60" s="49" t="s">
        <v>93</v>
      </c>
      <c r="D60" s="50">
        <v>78721</v>
      </c>
      <c r="E60" s="50">
        <v>81016</v>
      </c>
      <c r="F60" s="50">
        <v>77844</v>
      </c>
      <c r="G60" s="50">
        <v>37884</v>
      </c>
      <c r="H60" s="50">
        <v>0</v>
      </c>
      <c r="I60" s="50">
        <v>0</v>
      </c>
      <c r="J60" s="50">
        <v>0</v>
      </c>
      <c r="K60" s="50">
        <v>0</v>
      </c>
      <c r="L60" s="51">
        <v>275465</v>
      </c>
      <c r="M60" s="17"/>
      <c r="N60" s="17"/>
      <c r="O60" s="17"/>
      <c r="P60" s="17"/>
      <c r="Q60" s="17"/>
      <c r="R60" s="17"/>
      <c r="S60" s="17"/>
      <c r="T60" s="17"/>
    </row>
    <row r="61" spans="1:20" s="18" customFormat="1" ht="63.75">
      <c r="A61" s="48" t="s">
        <v>14</v>
      </c>
      <c r="B61" s="48" t="s">
        <v>94</v>
      </c>
      <c r="C61" s="49" t="s">
        <v>28</v>
      </c>
      <c r="D61" s="50">
        <v>26543</v>
      </c>
      <c r="E61" s="50">
        <v>27909</v>
      </c>
      <c r="F61" s="50">
        <v>26890</v>
      </c>
      <c r="G61" s="50">
        <v>25806</v>
      </c>
      <c r="H61" s="50">
        <v>18678</v>
      </c>
      <c r="I61" s="50">
        <v>0</v>
      </c>
      <c r="J61" s="50">
        <v>0</v>
      </c>
      <c r="K61" s="50">
        <v>0</v>
      </c>
      <c r="L61" s="51">
        <v>125826</v>
      </c>
      <c r="M61" s="17"/>
      <c r="N61" s="17"/>
      <c r="O61" s="17"/>
      <c r="P61" s="17"/>
      <c r="Q61" s="17"/>
      <c r="R61" s="17"/>
      <c r="S61" s="17"/>
      <c r="T61" s="17"/>
    </row>
    <row r="62" spans="1:20" s="18" customFormat="1" ht="76.5">
      <c r="A62" s="48" t="s">
        <v>14</v>
      </c>
      <c r="B62" s="48" t="s">
        <v>95</v>
      </c>
      <c r="C62" s="49" t="s">
        <v>96</v>
      </c>
      <c r="D62" s="50">
        <v>48123</v>
      </c>
      <c r="E62" s="50">
        <v>48204</v>
      </c>
      <c r="F62" s="50">
        <v>46695</v>
      </c>
      <c r="G62" s="50">
        <v>45165</v>
      </c>
      <c r="H62" s="50">
        <v>33058</v>
      </c>
      <c r="I62" s="50">
        <v>0</v>
      </c>
      <c r="J62" s="50">
        <v>0</v>
      </c>
      <c r="K62" s="50">
        <v>0</v>
      </c>
      <c r="L62" s="51">
        <v>221245</v>
      </c>
      <c r="M62" s="17"/>
      <c r="N62" s="17"/>
      <c r="O62" s="17"/>
      <c r="P62" s="17"/>
      <c r="Q62" s="17"/>
      <c r="R62" s="17"/>
      <c r="S62" s="17"/>
      <c r="T62" s="17"/>
    </row>
    <row r="63" spans="1:20" s="18" customFormat="1" ht="76.5">
      <c r="A63" s="48" t="s">
        <v>14</v>
      </c>
      <c r="B63" s="48" t="s">
        <v>97</v>
      </c>
      <c r="C63" s="49" t="s">
        <v>98</v>
      </c>
      <c r="D63" s="50">
        <v>67951</v>
      </c>
      <c r="E63" s="50">
        <v>70378</v>
      </c>
      <c r="F63" s="50">
        <v>67536</v>
      </c>
      <c r="G63" s="50">
        <v>32869</v>
      </c>
      <c r="H63" s="50">
        <v>0</v>
      </c>
      <c r="I63" s="50">
        <v>0</v>
      </c>
      <c r="J63" s="50">
        <v>0</v>
      </c>
      <c r="K63" s="50">
        <v>0</v>
      </c>
      <c r="L63" s="51">
        <v>238734</v>
      </c>
      <c r="M63" s="17"/>
      <c r="N63" s="17"/>
      <c r="O63" s="17"/>
      <c r="P63" s="17"/>
      <c r="Q63" s="17"/>
      <c r="R63" s="17"/>
      <c r="S63" s="17"/>
      <c r="T63" s="17"/>
    </row>
    <row r="64" spans="1:20" s="18" customFormat="1" ht="89.25">
      <c r="A64" s="48" t="s">
        <v>14</v>
      </c>
      <c r="B64" s="48" t="s">
        <v>99</v>
      </c>
      <c r="C64" s="49" t="s">
        <v>85</v>
      </c>
      <c r="D64" s="50">
        <v>29811</v>
      </c>
      <c r="E64" s="50">
        <v>29376</v>
      </c>
      <c r="F64" s="50">
        <v>28396</v>
      </c>
      <c r="G64" s="50">
        <v>34</v>
      </c>
      <c r="H64" s="50">
        <v>0</v>
      </c>
      <c r="I64" s="50">
        <v>0</v>
      </c>
      <c r="J64" s="50">
        <v>0</v>
      </c>
      <c r="K64" s="50">
        <v>0</v>
      </c>
      <c r="L64" s="51">
        <v>87617</v>
      </c>
      <c r="M64" s="17"/>
      <c r="N64" s="17"/>
      <c r="O64" s="17"/>
      <c r="P64" s="17"/>
      <c r="Q64" s="17"/>
      <c r="R64" s="17"/>
      <c r="S64" s="17"/>
      <c r="T64" s="17"/>
    </row>
    <row r="65" spans="1:20" s="18" customFormat="1" ht="38.25">
      <c r="A65" s="48" t="s">
        <v>14</v>
      </c>
      <c r="B65" s="48" t="s">
        <v>100</v>
      </c>
      <c r="C65" s="49" t="s">
        <v>101</v>
      </c>
      <c r="D65" s="50">
        <v>52056</v>
      </c>
      <c r="E65" s="50">
        <v>52197</v>
      </c>
      <c r="F65" s="50">
        <v>50616</v>
      </c>
      <c r="G65" s="50">
        <v>48915</v>
      </c>
      <c r="H65" s="50">
        <v>129</v>
      </c>
      <c r="I65" s="50">
        <v>0</v>
      </c>
      <c r="J65" s="50">
        <v>0</v>
      </c>
      <c r="K65" s="50">
        <v>0</v>
      </c>
      <c r="L65" s="51">
        <v>203913</v>
      </c>
      <c r="M65" s="17"/>
      <c r="N65" s="17"/>
      <c r="O65" s="17"/>
      <c r="P65" s="17"/>
      <c r="Q65" s="17"/>
      <c r="R65" s="17"/>
      <c r="S65" s="17"/>
      <c r="T65" s="17"/>
    </row>
    <row r="66" spans="1:20" s="18" customFormat="1" ht="51">
      <c r="A66" s="48" t="s">
        <v>14</v>
      </c>
      <c r="B66" s="48" t="s">
        <v>102</v>
      </c>
      <c r="C66" s="49" t="s">
        <v>103</v>
      </c>
      <c r="D66" s="50">
        <v>1125</v>
      </c>
      <c r="E66" s="50">
        <v>81265</v>
      </c>
      <c r="F66" s="50">
        <v>447246</v>
      </c>
      <c r="G66" s="50">
        <v>435476</v>
      </c>
      <c r="H66" s="50">
        <v>423707</v>
      </c>
      <c r="I66" s="50">
        <v>411937</v>
      </c>
      <c r="J66" s="50">
        <v>400167</v>
      </c>
      <c r="K66" s="50">
        <v>4131138</v>
      </c>
      <c r="L66" s="51">
        <v>6332061</v>
      </c>
      <c r="M66" s="17"/>
      <c r="N66" s="17"/>
      <c r="O66" s="17"/>
      <c r="P66" s="17"/>
      <c r="Q66" s="17"/>
      <c r="R66" s="17"/>
      <c r="S66" s="17"/>
      <c r="T66" s="17"/>
    </row>
    <row r="67" spans="1:20" s="18" customFormat="1" ht="48.95" customHeight="1">
      <c r="A67" s="48" t="s">
        <v>14</v>
      </c>
      <c r="B67" s="48" t="s">
        <v>104</v>
      </c>
      <c r="C67" s="49" t="s">
        <v>105</v>
      </c>
      <c r="D67" s="50">
        <v>52000</v>
      </c>
      <c r="E67" s="50">
        <v>225301</v>
      </c>
      <c r="F67" s="50">
        <v>293353</v>
      </c>
      <c r="G67" s="50">
        <v>380220</v>
      </c>
      <c r="H67" s="50">
        <v>369133</v>
      </c>
      <c r="I67" s="50">
        <v>358047</v>
      </c>
      <c r="J67" s="50">
        <v>346960</v>
      </c>
      <c r="K67" s="50">
        <v>3598855</v>
      </c>
      <c r="L67" s="51">
        <v>5623869</v>
      </c>
      <c r="M67" s="17"/>
      <c r="N67" s="17"/>
      <c r="O67" s="17"/>
      <c r="P67" s="17"/>
      <c r="Q67" s="17"/>
      <c r="R67" s="17"/>
      <c r="S67" s="17"/>
      <c r="T67" s="17"/>
    </row>
    <row r="68" spans="1:20" s="18" customFormat="1" ht="25.5">
      <c r="A68" s="48" t="s">
        <v>14</v>
      </c>
      <c r="B68" s="48" t="s">
        <v>106</v>
      </c>
      <c r="C68" s="49" t="s">
        <v>107</v>
      </c>
      <c r="D68" s="50">
        <v>22173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1">
        <v>22173</v>
      </c>
      <c r="M68" s="17"/>
      <c r="N68" s="17"/>
      <c r="O68" s="17"/>
      <c r="P68" s="17"/>
      <c r="Q68" s="17"/>
      <c r="R68" s="17"/>
      <c r="S68" s="17"/>
      <c r="T68" s="17"/>
    </row>
    <row r="69" spans="1:20" s="18" customFormat="1" ht="36" customHeight="1">
      <c r="A69" s="48" t="s">
        <v>14</v>
      </c>
      <c r="B69" s="48" t="s">
        <v>128</v>
      </c>
      <c r="C69" s="49" t="s">
        <v>107</v>
      </c>
      <c r="D69" s="50">
        <v>294969</v>
      </c>
      <c r="E69" s="50">
        <v>310087</v>
      </c>
      <c r="F69" s="50">
        <v>295401</v>
      </c>
      <c r="G69" s="50">
        <v>285012</v>
      </c>
      <c r="H69" s="50">
        <v>274594</v>
      </c>
      <c r="I69" s="50">
        <v>67387</v>
      </c>
      <c r="J69" s="50">
        <v>0</v>
      </c>
      <c r="K69" s="50">
        <v>0</v>
      </c>
      <c r="L69" s="51">
        <v>1527450</v>
      </c>
      <c r="M69" s="17"/>
      <c r="N69" s="17"/>
      <c r="O69" s="17"/>
      <c r="P69" s="17"/>
      <c r="Q69" s="17"/>
      <c r="R69" s="17"/>
      <c r="S69" s="17"/>
      <c r="T69" s="17"/>
    </row>
    <row r="70" spans="1:20" s="18" customFormat="1" ht="12.75" hidden="1">
      <c r="A70" s="42"/>
      <c r="B70" s="42"/>
      <c r="C70" s="43"/>
      <c r="D70" s="44"/>
      <c r="E70" s="44"/>
      <c r="F70" s="44"/>
      <c r="G70" s="44"/>
      <c r="H70" s="44"/>
      <c r="I70" s="44"/>
      <c r="J70" s="44"/>
      <c r="K70" s="44"/>
      <c r="L70" s="45"/>
      <c r="M70" s="17"/>
      <c r="N70" s="17"/>
      <c r="O70" s="17"/>
      <c r="P70" s="17"/>
      <c r="Q70" s="17"/>
      <c r="R70" s="17"/>
      <c r="S70" s="17"/>
      <c r="T70" s="17"/>
    </row>
    <row r="71" spans="1:20" s="18" customFormat="1" ht="24">
      <c r="A71" s="42" t="s">
        <v>14</v>
      </c>
      <c r="B71" s="46" t="s">
        <v>131</v>
      </c>
      <c r="C71" s="43" t="s">
        <v>125</v>
      </c>
      <c r="D71" s="44">
        <v>2303</v>
      </c>
      <c r="E71" s="44">
        <v>11588</v>
      </c>
      <c r="F71" s="44">
        <v>37726</v>
      </c>
      <c r="G71" s="44">
        <v>22689</v>
      </c>
      <c r="H71" s="44">
        <v>21943</v>
      </c>
      <c r="I71" s="44">
        <v>21197</v>
      </c>
      <c r="J71" s="44">
        <v>20451</v>
      </c>
      <c r="K71" s="44">
        <v>136763</v>
      </c>
      <c r="L71" s="45">
        <f t="shared" ref="L71:L75" si="0">SUM(D71:K71)</f>
        <v>274660</v>
      </c>
      <c r="M71" s="17"/>
      <c r="N71" s="17"/>
      <c r="O71" s="17"/>
      <c r="P71" s="17"/>
      <c r="Q71" s="17"/>
      <c r="R71" s="17"/>
      <c r="S71" s="17"/>
      <c r="T71" s="17"/>
    </row>
    <row r="72" spans="1:20" s="18" customFormat="1" ht="28.5" customHeight="1">
      <c r="A72" s="42" t="s">
        <v>14</v>
      </c>
      <c r="B72" s="46" t="s">
        <v>132</v>
      </c>
      <c r="C72" s="43" t="s">
        <v>125</v>
      </c>
      <c r="D72" s="44">
        <v>1400</v>
      </c>
      <c r="E72" s="44">
        <v>18857</v>
      </c>
      <c r="F72" s="44">
        <v>38382</v>
      </c>
      <c r="G72" s="44">
        <v>37315</v>
      </c>
      <c r="H72" s="44">
        <v>36247</v>
      </c>
      <c r="I72" s="44">
        <v>35179</v>
      </c>
      <c r="J72" s="44">
        <v>34113</v>
      </c>
      <c r="K72" s="44">
        <v>346295</v>
      </c>
      <c r="L72" s="45">
        <f t="shared" si="0"/>
        <v>547788</v>
      </c>
      <c r="M72" s="17"/>
      <c r="N72" s="17"/>
      <c r="O72" s="17"/>
      <c r="P72" s="17"/>
      <c r="Q72" s="17"/>
      <c r="R72" s="17"/>
      <c r="S72" s="17"/>
      <c r="T72" s="17"/>
    </row>
    <row r="73" spans="1:20" s="18" customFormat="1" ht="12.75" hidden="1">
      <c r="A73" s="42"/>
      <c r="B73" s="46"/>
      <c r="C73" s="43"/>
      <c r="D73" s="44"/>
      <c r="E73" s="44"/>
      <c r="F73" s="44"/>
      <c r="G73" s="44"/>
      <c r="H73" s="44"/>
      <c r="I73" s="44"/>
      <c r="J73" s="44"/>
      <c r="K73" s="44"/>
      <c r="L73" s="45"/>
      <c r="M73" s="17"/>
      <c r="N73" s="17"/>
      <c r="O73" s="17"/>
      <c r="P73" s="17"/>
      <c r="Q73" s="17"/>
      <c r="R73" s="17"/>
      <c r="S73" s="17"/>
      <c r="T73" s="17"/>
    </row>
    <row r="74" spans="1:20" s="18" customFormat="1" ht="24">
      <c r="A74" s="42" t="s">
        <v>14</v>
      </c>
      <c r="B74" s="46" t="s">
        <v>126</v>
      </c>
      <c r="C74" s="43" t="s">
        <v>125</v>
      </c>
      <c r="D74" s="44">
        <v>4000</v>
      </c>
      <c r="E74" s="44">
        <v>45141</v>
      </c>
      <c r="F74" s="44">
        <v>91879</v>
      </c>
      <c r="G74" s="44">
        <v>89324</v>
      </c>
      <c r="H74" s="44">
        <v>86767</v>
      </c>
      <c r="I74" s="44">
        <v>84212</v>
      </c>
      <c r="J74" s="44">
        <v>81656</v>
      </c>
      <c r="K74" s="44">
        <v>828953</v>
      </c>
      <c r="L74" s="45">
        <f t="shared" si="0"/>
        <v>1311932</v>
      </c>
      <c r="M74" s="17"/>
      <c r="N74" s="17"/>
      <c r="O74" s="17"/>
      <c r="P74" s="17"/>
      <c r="Q74" s="17"/>
      <c r="R74" s="17"/>
      <c r="S74" s="17"/>
      <c r="T74" s="17"/>
    </row>
    <row r="75" spans="1:20" s="18" customFormat="1" ht="24">
      <c r="A75" s="42" t="s">
        <v>14</v>
      </c>
      <c r="B75" s="46" t="s">
        <v>127</v>
      </c>
      <c r="C75" s="43" t="s">
        <v>125</v>
      </c>
      <c r="D75" s="44">
        <v>3200</v>
      </c>
      <c r="E75" s="44">
        <v>43298</v>
      </c>
      <c r="F75" s="44">
        <v>88129</v>
      </c>
      <c r="G75" s="44">
        <v>85678</v>
      </c>
      <c r="H75" s="44">
        <v>83226</v>
      </c>
      <c r="I75" s="44">
        <v>80775</v>
      </c>
      <c r="J75" s="44">
        <v>78323</v>
      </c>
      <c r="K75" s="44">
        <v>795123</v>
      </c>
      <c r="L75" s="45">
        <f t="shared" si="0"/>
        <v>1257752</v>
      </c>
      <c r="M75" s="17"/>
      <c r="N75" s="17"/>
      <c r="O75" s="17"/>
      <c r="P75" s="17"/>
      <c r="Q75" s="17"/>
      <c r="R75" s="17"/>
      <c r="S75" s="17"/>
      <c r="T75" s="17"/>
    </row>
    <row r="76" spans="1:20">
      <c r="A76" s="52" t="s">
        <v>108</v>
      </c>
      <c r="B76" s="49" t="s">
        <v>1</v>
      </c>
      <c r="C76" s="49" t="s">
        <v>1</v>
      </c>
      <c r="D76" s="51">
        <f t="shared" ref="D76:L76" si="1">SUM(D16:D75)</f>
        <v>3831608</v>
      </c>
      <c r="E76" s="51">
        <f t="shared" si="1"/>
        <v>4654832</v>
      </c>
      <c r="F76" s="51">
        <f t="shared" si="1"/>
        <v>5081241</v>
      </c>
      <c r="G76" s="51">
        <f t="shared" si="1"/>
        <v>4892610</v>
      </c>
      <c r="H76" s="51">
        <f t="shared" si="1"/>
        <v>4604121</v>
      </c>
      <c r="I76" s="51">
        <f t="shared" si="1"/>
        <v>4126218</v>
      </c>
      <c r="J76" s="51">
        <f t="shared" si="1"/>
        <v>3624397</v>
      </c>
      <c r="K76" s="51">
        <f t="shared" si="1"/>
        <v>29955985</v>
      </c>
      <c r="L76" s="51">
        <f t="shared" si="1"/>
        <v>60771012</v>
      </c>
      <c r="Q76" s="21"/>
      <c r="T76" s="21"/>
    </row>
    <row r="77" spans="1:20" s="25" customFormat="1">
      <c r="A77" s="22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4"/>
      <c r="Q77" s="26"/>
      <c r="T77" s="26"/>
    </row>
    <row r="78" spans="1:20" s="25" customFormat="1">
      <c r="A78" s="27" t="s">
        <v>109</v>
      </c>
      <c r="B78" s="28"/>
      <c r="C78" s="28"/>
      <c r="D78" s="29"/>
      <c r="E78" s="29"/>
      <c r="F78" s="29"/>
      <c r="G78" s="29"/>
      <c r="H78" s="29"/>
      <c r="I78" s="29"/>
      <c r="J78" s="29"/>
      <c r="K78" s="29"/>
      <c r="L78" s="30"/>
      <c r="Q78" s="26"/>
      <c r="T78" s="26"/>
    </row>
    <row r="79" spans="1:20" s="25" customFormat="1">
      <c r="A79" s="48" t="s">
        <v>110</v>
      </c>
      <c r="B79" s="48" t="s">
        <v>111</v>
      </c>
      <c r="C79" s="49" t="s">
        <v>112</v>
      </c>
      <c r="D79" s="50">
        <v>125</v>
      </c>
      <c r="E79" s="50">
        <v>125</v>
      </c>
      <c r="F79" s="50">
        <v>125</v>
      </c>
      <c r="G79" s="50">
        <v>125</v>
      </c>
      <c r="H79" s="50">
        <v>125</v>
      </c>
      <c r="I79" s="50">
        <v>122</v>
      </c>
      <c r="J79" s="50">
        <v>0</v>
      </c>
      <c r="K79" s="50">
        <v>0</v>
      </c>
      <c r="L79" s="51">
        <v>747</v>
      </c>
      <c r="Q79" s="26"/>
      <c r="T79" s="26"/>
    </row>
    <row r="80" spans="1:20" s="25" customFormat="1">
      <c r="A80" s="48" t="s">
        <v>110</v>
      </c>
      <c r="B80" s="48" t="s">
        <v>113</v>
      </c>
      <c r="C80" s="49" t="s">
        <v>114</v>
      </c>
      <c r="D80" s="50">
        <v>576</v>
      </c>
      <c r="E80" s="50">
        <v>576</v>
      </c>
      <c r="F80" s="50">
        <v>576</v>
      </c>
      <c r="G80" s="50">
        <v>576</v>
      </c>
      <c r="H80" s="50">
        <v>576</v>
      </c>
      <c r="I80" s="50">
        <v>576</v>
      </c>
      <c r="J80" s="50">
        <v>576</v>
      </c>
      <c r="K80" s="50">
        <v>1152</v>
      </c>
      <c r="L80" s="51">
        <v>5184</v>
      </c>
      <c r="Q80" s="26"/>
      <c r="T80" s="26"/>
    </row>
    <row r="81" spans="1:20" s="25" customFormat="1">
      <c r="A81" s="48" t="s">
        <v>110</v>
      </c>
      <c r="B81" s="48" t="s">
        <v>113</v>
      </c>
      <c r="C81" s="49" t="s">
        <v>115</v>
      </c>
      <c r="D81" s="50">
        <v>453</v>
      </c>
      <c r="E81" s="50">
        <v>453</v>
      </c>
      <c r="F81" s="50">
        <v>453</v>
      </c>
      <c r="G81" s="50">
        <v>453</v>
      </c>
      <c r="H81" s="50">
        <v>453</v>
      </c>
      <c r="I81" s="50">
        <v>453</v>
      </c>
      <c r="J81" s="50">
        <v>9</v>
      </c>
      <c r="K81" s="50">
        <v>0</v>
      </c>
      <c r="L81" s="51">
        <v>2727</v>
      </c>
      <c r="Q81" s="26"/>
      <c r="T81" s="26"/>
    </row>
    <row r="82" spans="1:20" s="25" customFormat="1">
      <c r="A82" s="48" t="s">
        <v>110</v>
      </c>
      <c r="B82" s="48" t="s">
        <v>113</v>
      </c>
      <c r="C82" s="49" t="s">
        <v>116</v>
      </c>
      <c r="D82" s="50">
        <v>1465</v>
      </c>
      <c r="E82" s="50">
        <v>1465</v>
      </c>
      <c r="F82" s="50">
        <v>1465</v>
      </c>
      <c r="G82" s="50">
        <v>1465</v>
      </c>
      <c r="H82" s="50">
        <v>1083</v>
      </c>
      <c r="I82" s="50">
        <v>0</v>
      </c>
      <c r="J82" s="50">
        <v>0</v>
      </c>
      <c r="K82" s="50">
        <v>0</v>
      </c>
      <c r="L82" s="51">
        <v>6943</v>
      </c>
      <c r="Q82" s="26"/>
      <c r="T82" s="26"/>
    </row>
    <row r="83" spans="1:20" s="25" customFormat="1" ht="25.5">
      <c r="A83" s="48" t="s">
        <v>14</v>
      </c>
      <c r="B83" s="48" t="s">
        <v>117</v>
      </c>
      <c r="C83" s="49" t="s">
        <v>118</v>
      </c>
      <c r="D83" s="50">
        <v>199056</v>
      </c>
      <c r="E83" s="50">
        <v>956615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1">
        <v>1155671</v>
      </c>
      <c r="Q83" s="26"/>
      <c r="T83" s="26"/>
    </row>
    <row r="84" spans="1:20" s="25" customFormat="1" ht="25.5">
      <c r="A84" s="48" t="s">
        <v>14</v>
      </c>
      <c r="B84" s="48" t="s">
        <v>119</v>
      </c>
      <c r="C84" s="49" t="s">
        <v>120</v>
      </c>
      <c r="D84" s="50">
        <v>18966</v>
      </c>
      <c r="E84" s="50">
        <v>20586</v>
      </c>
      <c r="F84" s="50">
        <v>19936</v>
      </c>
      <c r="G84" s="50">
        <v>19297</v>
      </c>
      <c r="H84" s="50">
        <v>18657</v>
      </c>
      <c r="I84" s="50">
        <v>18020</v>
      </c>
      <c r="J84" s="50">
        <v>17375</v>
      </c>
      <c r="K84" s="50">
        <v>8482</v>
      </c>
      <c r="L84" s="51">
        <v>141319</v>
      </c>
      <c r="Q84" s="26"/>
      <c r="T84" s="26"/>
    </row>
    <row r="85" spans="1:20">
      <c r="A85" s="53" t="s">
        <v>108</v>
      </c>
      <c r="B85" s="49" t="s">
        <v>1</v>
      </c>
      <c r="C85" s="49" t="s">
        <v>1</v>
      </c>
      <c r="D85" s="51">
        <v>220641</v>
      </c>
      <c r="E85" s="51">
        <v>979820</v>
      </c>
      <c r="F85" s="51">
        <v>22555</v>
      </c>
      <c r="G85" s="51">
        <v>21916</v>
      </c>
      <c r="H85" s="51">
        <v>20894</v>
      </c>
      <c r="I85" s="51">
        <v>19171</v>
      </c>
      <c r="J85" s="51">
        <v>17960</v>
      </c>
      <c r="K85" s="51">
        <v>9634</v>
      </c>
      <c r="L85" s="51">
        <v>1312591</v>
      </c>
    </row>
    <row r="86" spans="1:20">
      <c r="A86" s="31"/>
      <c r="B86" s="31"/>
      <c r="C86" s="31"/>
      <c r="D86" s="29"/>
      <c r="E86" s="29"/>
      <c r="F86" s="29"/>
      <c r="G86" s="29"/>
      <c r="H86" s="29"/>
      <c r="I86" s="29"/>
      <c r="J86" s="29"/>
      <c r="K86" s="29"/>
      <c r="L86" s="30"/>
    </row>
    <row r="87" spans="1:20" ht="24" customHeight="1">
      <c r="A87" s="53" t="s">
        <v>121</v>
      </c>
      <c r="B87" s="49" t="s">
        <v>1</v>
      </c>
      <c r="C87" s="49" t="s">
        <v>1</v>
      </c>
      <c r="D87" s="54">
        <v>347496</v>
      </c>
      <c r="E87" s="54">
        <v>363446</v>
      </c>
      <c r="F87" s="54">
        <v>367598</v>
      </c>
      <c r="G87" s="54">
        <v>372116</v>
      </c>
      <c r="H87" s="54">
        <v>377074</v>
      </c>
      <c r="I87" s="54">
        <v>382515</v>
      </c>
      <c r="J87" s="54">
        <v>193462</v>
      </c>
      <c r="K87" s="54">
        <v>0</v>
      </c>
      <c r="L87" s="51">
        <v>2403707</v>
      </c>
    </row>
    <row r="88" spans="1:20">
      <c r="A88" s="32"/>
      <c r="B88" s="32"/>
      <c r="C88" s="32"/>
      <c r="D88" s="29"/>
      <c r="E88" s="29"/>
      <c r="F88" s="29"/>
      <c r="G88" s="29"/>
      <c r="H88" s="29"/>
      <c r="I88" s="29"/>
      <c r="J88" s="29"/>
      <c r="K88" s="29"/>
      <c r="L88" s="33"/>
    </row>
    <row r="89" spans="1:20">
      <c r="A89" s="53" t="s">
        <v>122</v>
      </c>
      <c r="B89" s="55"/>
      <c r="C89" s="55"/>
      <c r="D89" s="51">
        <f t="shared" ref="D89:K89" si="2">SUM(D76+D85+D87)</f>
        <v>4399745</v>
      </c>
      <c r="E89" s="51">
        <f t="shared" si="2"/>
        <v>5998098</v>
      </c>
      <c r="F89" s="51">
        <f t="shared" si="2"/>
        <v>5471394</v>
      </c>
      <c r="G89" s="51">
        <f t="shared" si="2"/>
        <v>5286642</v>
      </c>
      <c r="H89" s="51">
        <f t="shared" si="2"/>
        <v>5002089</v>
      </c>
      <c r="I89" s="51">
        <f t="shared" si="2"/>
        <v>4527904</v>
      </c>
      <c r="J89" s="51">
        <f t="shared" si="2"/>
        <v>3835819</v>
      </c>
      <c r="K89" s="51">
        <f t="shared" si="2"/>
        <v>29965619</v>
      </c>
      <c r="L89" s="51">
        <f>SUM(L76+L85+L87)</f>
        <v>64487310</v>
      </c>
    </row>
    <row r="90" spans="1:20">
      <c r="A90" s="32"/>
      <c r="B90" s="32"/>
      <c r="C90" s="32"/>
      <c r="D90" s="29"/>
      <c r="E90" s="29"/>
      <c r="F90" s="29"/>
      <c r="G90" s="29"/>
      <c r="H90" s="29"/>
      <c r="I90" s="29"/>
      <c r="J90" s="29"/>
      <c r="K90" s="29"/>
      <c r="L90" s="33"/>
    </row>
    <row r="91" spans="1:20" ht="18.75" customHeight="1">
      <c r="A91" s="82" t="s">
        <v>123</v>
      </c>
      <c r="B91" s="82"/>
      <c r="C91" s="82"/>
      <c r="D91" s="60">
        <f>SUM(D89/L93)*100</f>
        <v>10.752403448085071</v>
      </c>
      <c r="E91" s="60">
        <f>SUM(E89/L93)*100</f>
        <v>14.658569898290052</v>
      </c>
      <c r="F91" s="60">
        <f>SUM(F89/L93)*100</f>
        <v>13.371373957225241</v>
      </c>
      <c r="G91" s="60">
        <f>SUM(G89/L93)*100</f>
        <v>12.9198641443064</v>
      </c>
      <c r="H91" s="60">
        <f>SUM(H89/L93)*100</f>
        <v>12.224453692481816</v>
      </c>
      <c r="I91" s="60">
        <f>SUM(I89/L93)*100</f>
        <v>11.065607343652459</v>
      </c>
      <c r="J91" s="60">
        <f>SUM(J89/L93)*100</f>
        <v>9.3742417894287584</v>
      </c>
      <c r="K91" s="57" t="s">
        <v>1</v>
      </c>
      <c r="L91" s="57" t="s">
        <v>1</v>
      </c>
    </row>
    <row r="92" spans="1:20">
      <c r="A92" s="34"/>
      <c r="B92" s="35"/>
      <c r="C92" s="35"/>
      <c r="D92" s="56"/>
      <c r="E92" s="56"/>
      <c r="F92" s="56"/>
      <c r="G92" s="56"/>
      <c r="H92" s="56"/>
      <c r="I92" s="56"/>
      <c r="J92" s="56"/>
      <c r="K92" s="56"/>
      <c r="L92" s="58"/>
    </row>
    <row r="93" spans="1:20" ht="52.5" customHeight="1">
      <c r="A93" s="83" t="s">
        <v>124</v>
      </c>
      <c r="B93" s="83"/>
      <c r="C93" s="83"/>
      <c r="D93" s="36"/>
      <c r="E93" s="36"/>
      <c r="F93" s="36"/>
      <c r="G93" s="36"/>
      <c r="H93" s="36"/>
      <c r="I93" s="36"/>
      <c r="J93" s="36"/>
      <c r="K93" s="36"/>
      <c r="L93" s="59">
        <v>40918712</v>
      </c>
    </row>
    <row r="94" spans="1:20">
      <c r="A94" s="37"/>
      <c r="B94" s="38"/>
      <c r="C94" s="38"/>
      <c r="D94" s="39"/>
      <c r="E94" s="39"/>
      <c r="F94" s="39"/>
      <c r="G94" s="39"/>
      <c r="H94" s="39"/>
      <c r="I94" s="39"/>
      <c r="J94" s="39"/>
      <c r="K94" s="39"/>
      <c r="Q94" s="1"/>
      <c r="T94" s="1"/>
    </row>
    <row r="95" spans="1:20">
      <c r="A95" s="40"/>
      <c r="B95" s="41"/>
      <c r="C95" s="41"/>
    </row>
    <row r="96" spans="1:20">
      <c r="A96" s="94" t="s">
        <v>137</v>
      </c>
      <c r="C96" s="70"/>
    </row>
    <row r="97" spans="1:3" ht="15" customHeight="1">
      <c r="A97" s="84"/>
      <c r="B97" s="84"/>
    </row>
    <row r="98" spans="1:3" ht="30" customHeight="1">
      <c r="A98" s="84" t="s">
        <v>136</v>
      </c>
      <c r="B98" s="84"/>
      <c r="C98" s="84"/>
    </row>
  </sheetData>
  <sheetProtection selectLockedCells="1" selectUnlockedCells="1"/>
  <mergeCells count="16">
    <mergeCell ref="A98:C98"/>
    <mergeCell ref="A93:C93"/>
    <mergeCell ref="A97:B97"/>
    <mergeCell ref="A8:K8"/>
    <mergeCell ref="A9:K9"/>
    <mergeCell ref="A11:A12"/>
    <mergeCell ref="B11:B12"/>
    <mergeCell ref="C11:C12"/>
    <mergeCell ref="D11:L11"/>
    <mergeCell ref="A10:K10"/>
    <mergeCell ref="K2:N2"/>
    <mergeCell ref="K3:N3"/>
    <mergeCell ref="K1:L1"/>
    <mergeCell ref="J6:N6"/>
    <mergeCell ref="A91:C91"/>
    <mergeCell ref="A7:K7"/>
  </mergeCells>
  <pageMargins left="0.78749999999999998" right="0.78749999999999998" top="1.1812499999999999" bottom="0.78749999999999998" header="0.51180555555555551" footer="0.31527777777777777"/>
  <pageSetup paperSize="9" scale="67" orientation="landscape" useFirstPageNumber="1" horizontalDpi="300" verticalDpi="300"/>
  <headerFooter alignWithMargins="0">
    <oddFooter>&amp;L&amp;"Times New Roman,Regular"Ķekavas novads&amp;R&amp;"Times New Roman,Regular"2023, Septembris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 Mozule</dc:creator>
  <cp:lastModifiedBy>Vija Milbrete</cp:lastModifiedBy>
  <dcterms:created xsi:type="dcterms:W3CDTF">2023-10-08T14:23:00Z</dcterms:created>
  <dcterms:modified xsi:type="dcterms:W3CDTF">2023-10-24T13:34:06Z</dcterms:modified>
</cp:coreProperties>
</file>