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tam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<sst xmlns="http://schemas.openxmlformats.org/spreadsheetml/2006/main" count="50" uniqueCount="50">
  <si>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Kods</t>
  </si>
  <si>
    <t>Nosaukums</t>
  </si>
  <si>
    <t>Ķekavas vidusskola</t>
  </si>
  <si>
    <t>Baložu vidusskola</t>
  </si>
  <si>
    <t>Pļavniekkalna sākumskola</t>
  </si>
  <si>
    <t>Daugmales pamatskola</t>
  </si>
  <si>
    <t>Daugmales pamatskolas PI grupas</t>
  </si>
  <si>
    <t>PII "Ieviņa"</t>
  </si>
  <si>
    <t>PII "Zvaigznīte"</t>
  </si>
  <si>
    <t>PII "Bitīte"</t>
  </si>
  <si>
    <t>PII "Avotiņš"</t>
  </si>
  <si>
    <r>
      <t>Atalgojumi (</t>
    </r>
    <r>
      <rPr>
        <b/>
        <i/>
        <sz val="9"/>
        <color indexed="8"/>
        <rFont val="Times New Roman"/>
        <family val="1"/>
      </rPr>
      <t xml:space="preserve">izņemot prēmijas un naudas balvas (EKK 1148) un darba devēja </t>
    </r>
    <r>
      <rPr>
        <b/>
        <i/>
        <sz val="9"/>
        <color indexed="8"/>
        <rFont val="Times New Roman"/>
        <family val="1"/>
      </rPr>
      <t>piešķirtos labumus un maksājumus (EKK 1170)</t>
    </r>
    <r>
      <rPr>
        <b/>
        <sz val="9"/>
        <color indexed="8"/>
        <rFont val="Times New Roman"/>
        <family val="1"/>
      </rPr>
      <t>)</t>
    </r>
  </si>
  <si>
    <r>
      <t>Darba devēja valsts sociālās apdrošināšanas obligātās iemaksas, pabalsti un kompensācijas (</t>
    </r>
    <r>
      <rPr>
        <b/>
        <i/>
        <sz val="9"/>
        <color indexed="8"/>
        <rFont val="Times New Roman"/>
        <family val="1"/>
      </rPr>
      <t xml:space="preserve">izņemot valsts sociālās apdrošināšanas obligātās iemaksas no </t>
    </r>
    <r>
      <rPr>
        <b/>
        <i/>
        <sz val="9"/>
        <color indexed="8"/>
        <rFont val="Times New Roman"/>
        <family val="1"/>
      </rPr>
      <t xml:space="preserve">prēmijām un naudas balvām (EKK 1148) un darba devēja piešķirtajiem labumiem </t>
    </r>
    <r>
      <rPr>
        <b/>
        <i/>
        <sz val="9"/>
        <color indexed="8"/>
        <rFont val="Times New Roman"/>
        <family val="1"/>
      </rPr>
      <t>un maksājumiem (EKK 1170)</t>
    </r>
    <r>
      <rPr>
        <b/>
        <sz val="9"/>
        <color indexed="8"/>
        <rFont val="Times New Roman"/>
        <family val="1"/>
      </rPr>
      <t>)</t>
    </r>
  </si>
  <si>
    <r>
      <t>Mācību, darba un dienesta komandējumi, dienesta, darba braucieni (</t>
    </r>
    <r>
      <rPr>
        <b/>
        <i/>
        <sz val="9"/>
        <color indexed="8"/>
        <rFont val="Times New Roman"/>
        <family val="1"/>
      </rPr>
      <t xml:space="preserve">izņemot </t>
    </r>
    <r>
      <rPr>
        <b/>
        <i/>
        <sz val="9"/>
        <color indexed="8"/>
        <rFont val="Times New Roman"/>
        <family val="1"/>
      </rPr>
      <t xml:space="preserve">ārvalstu mācību, darba un dienesta komandējumus, darba braucienus (EKK </t>
    </r>
    <r>
      <rPr>
        <b/>
        <i/>
        <sz val="9"/>
        <color indexed="8"/>
        <rFont val="Times New Roman"/>
        <family val="1"/>
      </rPr>
      <t>2120)</t>
    </r>
    <r>
      <rPr>
        <b/>
        <sz val="9"/>
        <color indexed="8"/>
        <rFont val="Times New Roman"/>
        <family val="1"/>
      </rPr>
      <t>)</t>
    </r>
  </si>
  <si>
    <t>Pakalpojumu samaksa</t>
  </si>
  <si>
    <t>Izdevumi par sakaru pakalpojumiem</t>
  </si>
  <si>
    <t>Izdevumi par komunālajiem pakalpojumiem</t>
  </si>
  <si>
    <r>
      <t>Dažādi pakalpojumi (</t>
    </r>
    <r>
      <rPr>
        <i/>
        <sz val="9"/>
        <color indexed="8"/>
        <rFont val="Times New Roman"/>
        <family val="1"/>
      </rPr>
      <t xml:space="preserve">izņemot izdevumus par transporta pakalpojumiem (EKK </t>
    </r>
    <r>
      <rPr>
        <i/>
        <sz val="9"/>
        <color indexed="8"/>
        <rFont val="Times New Roman"/>
        <family val="1"/>
      </rPr>
      <t>2233)</t>
    </r>
    <r>
      <rPr>
        <sz val="9"/>
        <color indexed="8"/>
        <rFont val="Times New Roman"/>
        <family val="1"/>
      </rPr>
      <t>)</t>
    </r>
  </si>
  <si>
    <r>
      <t>Remontdarbi un iestāžu uzturēšanas pakalpojumi (</t>
    </r>
    <r>
      <rPr>
        <i/>
        <sz val="9"/>
        <color indexed="8"/>
        <rFont val="Times New Roman"/>
        <family val="1"/>
      </rPr>
      <t xml:space="preserve">izņemot kapitālo remontu (EKK </t>
    </r>
    <r>
      <rPr>
        <i/>
        <sz val="9"/>
        <color indexed="8"/>
        <rFont val="Times New Roman"/>
        <family val="1"/>
      </rPr>
      <t>5250)</t>
    </r>
    <r>
      <rPr>
        <sz val="9"/>
        <color indexed="8"/>
        <rFont val="Times New Roman"/>
        <family val="1"/>
      </rPr>
      <t>)</t>
    </r>
  </si>
  <si>
    <t>Informācijas tehnoloģiju pakalpojumi</t>
  </si>
  <si>
    <r>
      <t>Īres un nomas maksa (</t>
    </r>
    <r>
      <rPr>
        <i/>
        <sz val="9"/>
        <color indexed="8"/>
        <rFont val="Times New Roman"/>
        <family val="1"/>
      </rPr>
      <t>izņemot transportlīdzekļu nomas maksu (EKK 2262)</t>
    </r>
  </si>
  <si>
    <t>Krājumi, materiāli, energoresursi, preces, biroja preces un inventārs, kurus neuzskaita pamatkapitāla veidošanā</t>
  </si>
  <si>
    <t>Izdevumi par dažādām precēm un inventāru</t>
  </si>
  <si>
    <r>
      <t>kurināmais un enerģētiskie materiāli (</t>
    </r>
    <r>
      <rPr>
        <i/>
        <sz val="9"/>
        <color indexed="8"/>
        <rFont val="Times New Roman"/>
        <family val="1"/>
      </rPr>
      <t>izņemot degvielas izdevumus (EKK 2322)</t>
    </r>
    <r>
      <rPr>
        <sz val="9"/>
        <color indexed="8"/>
        <rFont val="Times New Roman"/>
        <family val="1"/>
      </rPr>
      <t>)</t>
    </r>
  </si>
  <si>
    <t>Zāles, ķimikālijas, laboratorijas preces, medicīniskās ierīces, laboratorijas dzīvnieki un to uzturēšana</t>
  </si>
  <si>
    <t>Iestāžu uzturēšanas materiāli un preces</t>
  </si>
  <si>
    <r>
      <t>Valsts un pašvaldību aprūpē, apgādē un dienestā (amatā) esošo personu uzturēšana (</t>
    </r>
    <r>
      <rPr>
        <b/>
        <i/>
        <sz val="9"/>
        <color indexed="8"/>
        <rFont val="Times New Roman"/>
        <family val="1"/>
      </rPr>
      <t xml:space="preserve">izņemot ēdināšanas izdevumus (EKK 2363)) pirmsskolas izglītības </t>
    </r>
    <r>
      <rPr>
        <b/>
        <i/>
        <sz val="9"/>
        <color indexed="8"/>
        <rFont val="Times New Roman"/>
        <family val="1"/>
      </rPr>
      <t xml:space="preserve">iestādēs, speciālās pirmsskolas izglītības iestādēs, vispārējās izglītības iestādēs no </t>
    </r>
    <r>
      <rPr>
        <b/>
        <i/>
        <sz val="9"/>
        <color indexed="8"/>
        <rFont val="Times New Roman"/>
        <family val="1"/>
      </rPr>
      <t>5. klases</t>
    </r>
    <r>
      <rPr>
        <b/>
        <sz val="9"/>
        <color indexed="8"/>
        <rFont val="Times New Roman"/>
        <family val="1"/>
      </rPr>
      <t>)</t>
    </r>
  </si>
  <si>
    <t>Mīkstais inventārs</t>
  </si>
  <si>
    <t>Virtuves inventārs, trauki un galda piederumi</t>
  </si>
  <si>
    <t>Ēdināšanas izdevumi</t>
  </si>
  <si>
    <t>Mācību līdzekļi un materiāli</t>
  </si>
  <si>
    <t>Izdevumi periodikas iegādei bibliotēku krājumiem</t>
  </si>
  <si>
    <t>Bibliotēku krājumi</t>
  </si>
  <si>
    <t>Kopā pašvaldības līdzekļi</t>
  </si>
  <si>
    <t>Izmaksas vienam skolēnam gadā</t>
  </si>
  <si>
    <t>Izmaksas vienam izglītojamam mēnesī</t>
  </si>
  <si>
    <t>Baldones sākumskola</t>
  </si>
  <si>
    <t>Sēdes vadītājs</t>
  </si>
  <si>
    <t>J.Žilko</t>
  </si>
  <si>
    <t>Baldones vidusskola</t>
  </si>
  <si>
    <t>PII "Vāverīte"</t>
  </si>
  <si>
    <t>*Aprēķinā atbilstoši ekonomiskās klasifikācijas kodiem (EKK) iekļauti izglītības iestāžu iepriekšējā saimnieciskajā gadā pēc naudas plūsmas uzskaitītie izdevumi (izņemot valsts budžeta finansējumu un Eiropas Savienības un pārējās ārvalstu finanšu palīdzības finansējumu).</t>
  </si>
  <si>
    <t xml:space="preserve">     (PARAKSTS**)          </t>
  </si>
  <si>
    <t>**ŠIS  DOKUMENTS  IR  ELEKTRONISKI  PARAKSTĪTS  AR  DROŠU ELEKTRONISKO  PARAKSTU  UN  SATUR  LAIKA  ZĪMOGU</t>
  </si>
  <si>
    <t>Pielikums</t>
  </si>
  <si>
    <t>Ķekavas novada domes</t>
  </si>
  <si>
    <t>Ķekavas novada pašvaldības izglītības iestāžu uzturēšanas izdevumu tāme pēc 2022.gada naudas plūsmas uzskaitītiem izglītības iestāžu izdevumiem pašvaldību savstarpējiem norēķiniem par izglītības iestāžu sniegtajiem pakalpojumiem*</t>
  </si>
  <si>
    <t>Skolēnu skaits 01.09.2023.</t>
  </si>
  <si>
    <t>2023.gada 27.septembra sēdes</t>
  </si>
  <si>
    <t>lēmumam Nr.27. (protokols Nr.20.)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</si>
</sst>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26]0.00"/>
    <numFmt numFmtId="173" formatCode="[$-426]0"/>
    <numFmt numFmtId="174" formatCode="[$-426]General"/>
    <numFmt numFmtId="175" formatCode="[$€-426]&quot; &quot;#,##0.00;[Red][$€-426]&quot; -&quot;#,##0.00"/>
  </numFmts>
  <fonts count="70"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74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 horizontal="center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4" fillId="0" borderId="0">
      <alignment horizontal="center" textRotation="90"/>
      <protection/>
    </xf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74" fontId="52" fillId="0" borderId="0">
      <alignment/>
      <protection/>
    </xf>
    <xf numFmtId="0" fontId="35" fillId="32" borderId="7" applyNumberFormat="0" applyFont="0" applyAlignment="0" applyProtection="0"/>
    <xf numFmtId="0" fontId="53" fillId="27" borderId="8" applyNumberFormat="0" applyAlignment="0" applyProtection="0"/>
    <xf numFmtId="9" fontId="35" fillId="0" borderId="0" applyFont="0" applyFill="0" applyBorder="0" applyAlignment="0" applyProtection="0"/>
    <xf numFmtId="0" fontId="54" fillId="0" borderId="0">
      <alignment/>
      <protection/>
    </xf>
    <xf numFmtId="175" fontId="5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4" fontId="58" fillId="0" borderId="0" xfId="60" applyFont="1">
      <alignment/>
      <protection/>
    </xf>
    <xf numFmtId="174" fontId="58" fillId="0" borderId="0" xfId="60" applyFont="1" applyAlignment="1">
      <alignment horizontal="left"/>
      <protection/>
    </xf>
    <xf numFmtId="174" fontId="40" fillId="0" borderId="0" xfId="46">
      <alignment/>
      <protection/>
    </xf>
    <xf numFmtId="174" fontId="59" fillId="0" borderId="0" xfId="46" applyFont="1">
      <alignment/>
      <protection/>
    </xf>
    <xf numFmtId="174" fontId="58" fillId="0" borderId="0" xfId="60" applyFont="1" applyBorder="1">
      <alignment/>
      <protection/>
    </xf>
    <xf numFmtId="174" fontId="60" fillId="0" borderId="0" xfId="60" applyFont="1" applyBorder="1">
      <alignment/>
      <protection/>
    </xf>
    <xf numFmtId="174" fontId="58" fillId="0" borderId="0" xfId="60" applyFont="1" applyBorder="1" applyAlignment="1">
      <alignment horizontal="left"/>
      <protection/>
    </xf>
    <xf numFmtId="174" fontId="58" fillId="0" borderId="0" xfId="60" applyFont="1" applyAlignment="1">
      <alignment vertical="center"/>
      <protection/>
    </xf>
    <xf numFmtId="174" fontId="58" fillId="0" borderId="0" xfId="60" applyFont="1" applyAlignment="1">
      <alignment horizontal="left" vertical="center"/>
      <protection/>
    </xf>
    <xf numFmtId="174" fontId="40" fillId="0" borderId="0" xfId="46" applyAlignment="1">
      <alignment horizontal="left"/>
      <protection/>
    </xf>
    <xf numFmtId="174" fontId="61" fillId="0" borderId="0" xfId="60" applyFont="1" applyAlignment="1">
      <alignment horizontal="left"/>
      <protection/>
    </xf>
    <xf numFmtId="174" fontId="62" fillId="0" borderId="0" xfId="60" applyFont="1" applyAlignment="1">
      <alignment vertical="center"/>
      <protection/>
    </xf>
    <xf numFmtId="174" fontId="52" fillId="0" borderId="0" xfId="60">
      <alignment/>
      <protection/>
    </xf>
    <xf numFmtId="174" fontId="52" fillId="0" borderId="0" xfId="60" applyAlignment="1">
      <alignment horizontal="left"/>
      <protection/>
    </xf>
    <xf numFmtId="174" fontId="60" fillId="0" borderId="0" xfId="60" applyFont="1" applyFill="1" applyBorder="1" applyAlignment="1">
      <alignment vertical="center"/>
      <protection/>
    </xf>
    <xf numFmtId="174" fontId="58" fillId="0" borderId="0" xfId="60" applyFont="1" applyAlignment="1">
      <alignment horizontal="right"/>
      <protection/>
    </xf>
    <xf numFmtId="174" fontId="63" fillId="0" borderId="0" xfId="60" applyFont="1" applyAlignment="1">
      <alignment horizontal="left"/>
      <protection/>
    </xf>
    <xf numFmtId="174" fontId="58" fillId="0" borderId="0" xfId="60" applyFont="1" applyFill="1" applyBorder="1" applyAlignment="1">
      <alignment horizontal="left"/>
      <protection/>
    </xf>
    <xf numFmtId="174" fontId="60" fillId="0" borderId="0" xfId="60" applyFont="1" applyFill="1" applyBorder="1" applyAlignment="1">
      <alignment horizontal="left" vertical="center"/>
      <protection/>
    </xf>
    <xf numFmtId="174" fontId="60" fillId="0" borderId="0" xfId="46" applyFont="1">
      <alignment/>
      <protection/>
    </xf>
    <xf numFmtId="174" fontId="62" fillId="0" borderId="0" xfId="60" applyFont="1" applyFill="1" applyBorder="1" applyAlignment="1">
      <alignment vertical="center"/>
      <protection/>
    </xf>
    <xf numFmtId="174" fontId="62" fillId="33" borderId="10" xfId="60" applyFont="1" applyFill="1" applyBorder="1" applyAlignment="1">
      <alignment horizontal="center"/>
      <protection/>
    </xf>
    <xf numFmtId="174" fontId="62" fillId="33" borderId="10" xfId="60" applyFont="1" applyFill="1" applyBorder="1" applyAlignment="1">
      <alignment horizontal="left" wrapText="1"/>
      <protection/>
    </xf>
    <xf numFmtId="174" fontId="62" fillId="33" borderId="10" xfId="60" applyFont="1" applyFill="1" applyBorder="1" applyAlignment="1">
      <alignment horizontal="left"/>
      <protection/>
    </xf>
    <xf numFmtId="174" fontId="62" fillId="0" borderId="10" xfId="60" applyFont="1" applyBorder="1" applyAlignment="1">
      <alignment horizontal="left"/>
      <protection/>
    </xf>
    <xf numFmtId="174" fontId="62" fillId="0" borderId="10" xfId="60" applyFont="1" applyBorder="1" applyAlignment="1">
      <alignment horizontal="center"/>
      <protection/>
    </xf>
    <xf numFmtId="174" fontId="64" fillId="0" borderId="10" xfId="60" applyFont="1" applyFill="1" applyBorder="1" applyAlignment="1">
      <alignment wrapText="1"/>
      <protection/>
    </xf>
    <xf numFmtId="174" fontId="62" fillId="0" borderId="10" xfId="60" applyFont="1" applyBorder="1" applyAlignment="1">
      <alignment horizontal="left" vertical="center"/>
      <protection/>
    </xf>
    <xf numFmtId="173" fontId="62" fillId="0" borderId="10" xfId="60" applyNumberFormat="1" applyFont="1" applyBorder="1" applyAlignment="1">
      <alignment horizontal="left"/>
      <protection/>
    </xf>
    <xf numFmtId="174" fontId="62" fillId="0" borderId="10" xfId="60" applyFont="1" applyFill="1" applyBorder="1" applyAlignment="1">
      <alignment horizontal="left"/>
      <protection/>
    </xf>
    <xf numFmtId="174" fontId="62" fillId="0" borderId="10" xfId="60" applyFont="1" applyFill="1" applyBorder="1" applyAlignment="1">
      <alignment horizontal="center"/>
      <protection/>
    </xf>
    <xf numFmtId="174" fontId="62" fillId="0" borderId="10" xfId="60" applyFont="1" applyFill="1" applyBorder="1" applyAlignment="1">
      <alignment horizontal="left" vertical="center"/>
      <protection/>
    </xf>
    <xf numFmtId="173" fontId="62" fillId="0" borderId="10" xfId="60" applyNumberFormat="1" applyFont="1" applyFill="1" applyBorder="1" applyAlignment="1">
      <alignment horizontal="left"/>
      <protection/>
    </xf>
    <xf numFmtId="174" fontId="65" fillId="0" borderId="10" xfId="60" applyFont="1" applyFill="1" applyBorder="1" applyAlignment="1">
      <alignment/>
      <protection/>
    </xf>
    <xf numFmtId="174" fontId="65" fillId="0" borderId="10" xfId="60" applyFont="1" applyFill="1" applyBorder="1" applyAlignment="1">
      <alignment horizontal="right"/>
      <protection/>
    </xf>
    <xf numFmtId="174" fontId="66" fillId="0" borderId="10" xfId="60" applyFont="1" applyFill="1" applyBorder="1" applyAlignment="1">
      <alignment wrapText="1"/>
      <protection/>
    </xf>
    <xf numFmtId="174" fontId="65" fillId="0" borderId="10" xfId="60" applyFont="1" applyBorder="1" applyAlignment="1">
      <alignment horizontal="left" vertical="center"/>
      <protection/>
    </xf>
    <xf numFmtId="174" fontId="65" fillId="0" borderId="10" xfId="60" applyFont="1" applyBorder="1" applyAlignment="1">
      <alignment horizontal="left"/>
      <protection/>
    </xf>
    <xf numFmtId="173" fontId="65" fillId="0" borderId="10" xfId="60" applyNumberFormat="1" applyFont="1" applyBorder="1" applyAlignment="1">
      <alignment horizontal="left"/>
      <protection/>
    </xf>
    <xf numFmtId="173" fontId="65" fillId="34" borderId="10" xfId="60" applyNumberFormat="1" applyFont="1" applyFill="1" applyBorder="1" applyAlignment="1">
      <alignment horizontal="left"/>
      <protection/>
    </xf>
    <xf numFmtId="174" fontId="66" fillId="0" borderId="10" xfId="60" applyFont="1" applyFill="1" applyBorder="1" applyAlignment="1">
      <alignment horizontal="left" wrapText="1"/>
      <protection/>
    </xf>
    <xf numFmtId="174" fontId="67" fillId="0" borderId="10" xfId="60" applyFont="1" applyFill="1" applyBorder="1" applyAlignment="1">
      <alignment horizontal="right"/>
      <protection/>
    </xf>
    <xf numFmtId="174" fontId="67" fillId="0" borderId="10" xfId="60" applyFont="1" applyFill="1" applyBorder="1" applyAlignment="1">
      <alignment/>
      <protection/>
    </xf>
    <xf numFmtId="174" fontId="68" fillId="35" borderId="10" xfId="60" applyFont="1" applyFill="1" applyBorder="1" applyAlignment="1">
      <alignment horizontal="left" vertical="center"/>
      <protection/>
    </xf>
    <xf numFmtId="174" fontId="68" fillId="0" borderId="10" xfId="60" applyFont="1" applyBorder="1" applyAlignment="1">
      <alignment horizontal="left"/>
      <protection/>
    </xf>
    <xf numFmtId="173" fontId="68" fillId="0" borderId="10" xfId="60" applyNumberFormat="1" applyFont="1" applyBorder="1" applyAlignment="1">
      <alignment horizontal="left"/>
      <protection/>
    </xf>
    <xf numFmtId="174" fontId="68" fillId="35" borderId="10" xfId="60" applyFont="1" applyFill="1" applyBorder="1" applyAlignment="1">
      <alignment horizontal="left"/>
      <protection/>
    </xf>
    <xf numFmtId="174" fontId="68" fillId="0" borderId="10" xfId="60" applyFont="1" applyBorder="1" applyAlignment="1">
      <alignment horizontal="left" vertical="center"/>
      <protection/>
    </xf>
    <xf numFmtId="174" fontId="64" fillId="0" borderId="10" xfId="60" applyFont="1" applyBorder="1" applyAlignment="1">
      <alignment wrapText="1"/>
      <protection/>
    </xf>
    <xf numFmtId="174" fontId="65" fillId="0" borderId="10" xfId="60" applyFont="1" applyBorder="1" applyAlignment="1">
      <alignment horizontal="center"/>
      <protection/>
    </xf>
    <xf numFmtId="174" fontId="66" fillId="0" borderId="10" xfId="60" applyFont="1" applyBorder="1" applyAlignment="1">
      <alignment wrapText="1"/>
      <protection/>
    </xf>
    <xf numFmtId="172" fontId="65" fillId="0" borderId="10" xfId="60" applyNumberFormat="1" applyFont="1" applyBorder="1" applyAlignment="1">
      <alignment horizontal="left"/>
      <protection/>
    </xf>
    <xf numFmtId="174" fontId="62" fillId="32" borderId="7" xfId="61" applyNumberFormat="1" applyFont="1" applyAlignment="1">
      <alignment horizontal="center"/>
    </xf>
    <xf numFmtId="174" fontId="64" fillId="32" borderId="7" xfId="61" applyNumberFormat="1" applyFont="1" applyAlignment="1">
      <alignment wrapText="1"/>
    </xf>
    <xf numFmtId="174" fontId="69" fillId="32" borderId="7" xfId="61" applyNumberFormat="1" applyFont="1" applyAlignment="1">
      <alignment horizontal="left"/>
    </xf>
    <xf numFmtId="174" fontId="65" fillId="32" borderId="7" xfId="61" applyNumberFormat="1" applyFont="1" applyAlignment="1">
      <alignment/>
    </xf>
    <xf numFmtId="172" fontId="69" fillId="32" borderId="7" xfId="61" applyNumberFormat="1" applyFont="1" applyAlignment="1">
      <alignment horizontal="left"/>
    </xf>
    <xf numFmtId="174" fontId="60" fillId="36" borderId="10" xfId="60" applyFont="1" applyFill="1" applyBorder="1" applyAlignment="1">
      <alignment horizont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Result" xfId="64"/>
    <cellStyle name="Result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0">
      <selection activeCell="A4" sqref="A4"/>
    </sheetView>
  </sheetViews>
  <sheetFormatPr defaultColWidth="8.125" defaultRowHeight="14.25"/>
  <cols>
    <col min="1" max="1" width="6.375" style="3" customWidth="1"/>
    <col min="2" max="2" width="5.25390625" style="3" customWidth="1"/>
    <col min="3" max="3" width="54.00390625" style="3" customWidth="1"/>
    <col min="4" max="4" width="9.25390625" style="10" bestFit="1" customWidth="1"/>
    <col min="5" max="5" width="10.75390625" style="10" bestFit="1" customWidth="1"/>
    <col min="6" max="6" width="8.625" style="10" bestFit="1" customWidth="1"/>
    <col min="7" max="7" width="8.125" style="10" bestFit="1" customWidth="1"/>
    <col min="8" max="8" width="9.25390625" style="10" customWidth="1"/>
    <col min="9" max="9" width="8.375" style="10" customWidth="1"/>
    <col min="10" max="10" width="11.25390625" style="10" bestFit="1" customWidth="1"/>
    <col min="11" max="11" width="10.125" style="10" bestFit="1" customWidth="1"/>
    <col min="12" max="12" width="8.875" style="10" bestFit="1" customWidth="1"/>
    <col min="13" max="13" width="9.00390625" style="10" bestFit="1" customWidth="1"/>
    <col min="14" max="14" width="12.125" style="10" bestFit="1" customWidth="1"/>
    <col min="15" max="15" width="10.75390625" style="10" bestFit="1" customWidth="1"/>
    <col min="16" max="16384" width="8.125" style="3" customWidth="1"/>
  </cols>
  <sheetData>
    <row r="1" ht="15.75">
      <c r="A1" s="20" t="s">
        <v>44</v>
      </c>
    </row>
    <row r="2" spans="1:15" ht="15.75">
      <c r="A2" s="1" t="s">
        <v>45</v>
      </c>
      <c r="B2" s="1"/>
      <c r="C2" s="1"/>
      <c r="D2" s="2"/>
      <c r="E2" s="2"/>
      <c r="F2" s="2"/>
      <c r="G2" s="2"/>
      <c r="H2" s="2"/>
      <c r="I2" s="2"/>
      <c r="J2" s="2"/>
      <c r="K2" s="17"/>
      <c r="L2" s="2"/>
      <c r="M2" s="2"/>
      <c r="O2" s="16"/>
    </row>
    <row r="3" spans="1:15" ht="15.75">
      <c r="A3" s="1" t="s">
        <v>48</v>
      </c>
      <c r="B3" s="1"/>
      <c r="C3" s="1"/>
      <c r="D3" s="2"/>
      <c r="E3" s="2"/>
      <c r="F3" s="2"/>
      <c r="G3" s="2"/>
      <c r="H3" s="2"/>
      <c r="I3" s="2"/>
      <c r="J3" s="2"/>
      <c r="K3" s="17"/>
      <c r="L3" s="2"/>
      <c r="M3" s="2"/>
      <c r="O3" s="16"/>
    </row>
    <row r="4" spans="1:15" ht="15.75">
      <c r="A4" s="1" t="s">
        <v>49</v>
      </c>
      <c r="B4" s="1"/>
      <c r="C4" s="1"/>
      <c r="D4" s="2"/>
      <c r="E4" s="2"/>
      <c r="F4" s="2"/>
      <c r="G4" s="2"/>
      <c r="H4" s="2"/>
      <c r="I4" s="2"/>
      <c r="J4" s="2"/>
      <c r="K4" s="18"/>
      <c r="L4" s="18"/>
      <c r="M4" s="2"/>
      <c r="O4" s="16"/>
    </row>
    <row r="5" spans="1:15" ht="33" customHeight="1">
      <c r="A5" s="58" t="s">
        <v>46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39">
      <c r="A6" s="22" t="s">
        <v>0</v>
      </c>
      <c r="B6" s="22"/>
      <c r="C6" s="22" t="s">
        <v>1</v>
      </c>
      <c r="D6" s="23" t="s">
        <v>36</v>
      </c>
      <c r="E6" s="23" t="s">
        <v>4</v>
      </c>
      <c r="F6" s="23" t="s">
        <v>5</v>
      </c>
      <c r="G6" s="23" t="s">
        <v>39</v>
      </c>
      <c r="H6" s="23" t="s">
        <v>2</v>
      </c>
      <c r="I6" s="23" t="s">
        <v>3</v>
      </c>
      <c r="J6" s="23" t="s">
        <v>6</v>
      </c>
      <c r="K6" s="24" t="s">
        <v>10</v>
      </c>
      <c r="L6" s="24" t="s">
        <v>9</v>
      </c>
      <c r="M6" s="24" t="s">
        <v>7</v>
      </c>
      <c r="N6" s="24" t="s">
        <v>8</v>
      </c>
      <c r="O6" s="24" t="s">
        <v>40</v>
      </c>
    </row>
    <row r="7" spans="1:15" ht="24.75">
      <c r="A7" s="25">
        <v>1100</v>
      </c>
      <c r="B7" s="26"/>
      <c r="C7" s="27" t="s">
        <v>11</v>
      </c>
      <c r="D7" s="28">
        <v>94402</v>
      </c>
      <c r="E7" s="25">
        <v>102392</v>
      </c>
      <c r="F7" s="29">
        <v>128426</v>
      </c>
      <c r="G7" s="28">
        <v>463911</v>
      </c>
      <c r="H7" s="28">
        <v>641912</v>
      </c>
      <c r="I7" s="28">
        <v>261185</v>
      </c>
      <c r="J7" s="29">
        <v>99388</v>
      </c>
      <c r="K7" s="25">
        <v>563178</v>
      </c>
      <c r="L7" s="25">
        <v>429595</v>
      </c>
      <c r="M7" s="25">
        <v>697890</v>
      </c>
      <c r="N7" s="25">
        <v>559800</v>
      </c>
      <c r="O7" s="25">
        <v>550648</v>
      </c>
    </row>
    <row r="8" spans="1:15" ht="48.75">
      <c r="A8" s="30">
        <v>1200</v>
      </c>
      <c r="B8" s="31"/>
      <c r="C8" s="27" t="s">
        <v>12</v>
      </c>
      <c r="D8" s="28">
        <v>40760</v>
      </c>
      <c r="E8" s="30">
        <v>44253</v>
      </c>
      <c r="F8" s="29">
        <v>50045</v>
      </c>
      <c r="G8" s="32">
        <v>197711</v>
      </c>
      <c r="H8" s="28">
        <v>333567</v>
      </c>
      <c r="I8" s="32">
        <v>140620</v>
      </c>
      <c r="J8" s="33">
        <v>35102</v>
      </c>
      <c r="K8" s="25">
        <v>198441</v>
      </c>
      <c r="L8" s="25">
        <v>147623</v>
      </c>
      <c r="M8" s="25">
        <v>219572</v>
      </c>
      <c r="N8" s="25">
        <v>194122</v>
      </c>
      <c r="O8" s="25">
        <v>193695</v>
      </c>
    </row>
    <row r="9" spans="1:15" ht="24.75">
      <c r="A9" s="30">
        <v>2100</v>
      </c>
      <c r="B9" s="31"/>
      <c r="C9" s="27" t="s">
        <v>13</v>
      </c>
      <c r="D9" s="32"/>
      <c r="E9" s="30">
        <v>2593</v>
      </c>
      <c r="F9" s="29"/>
      <c r="G9" s="30">
        <v>197</v>
      </c>
      <c r="H9" s="32">
        <v>432</v>
      </c>
      <c r="I9" s="30"/>
      <c r="J9" s="33"/>
      <c r="K9" s="25"/>
      <c r="L9" s="25"/>
      <c r="M9" s="25">
        <v>778</v>
      </c>
      <c r="N9" s="25"/>
      <c r="O9" s="25"/>
    </row>
    <row r="10" spans="1:15" ht="15">
      <c r="A10" s="30">
        <v>2200</v>
      </c>
      <c r="B10" s="31"/>
      <c r="C10" s="27" t="s">
        <v>14</v>
      </c>
      <c r="D10" s="25">
        <f aca="true" t="shared" si="0" ref="D10:O10">+D11+D12+D13+D14+D15+D16</f>
        <v>26383</v>
      </c>
      <c r="E10" s="25">
        <f t="shared" si="0"/>
        <v>82550</v>
      </c>
      <c r="F10" s="25">
        <f t="shared" si="0"/>
        <v>54021</v>
      </c>
      <c r="G10" s="25">
        <f t="shared" si="0"/>
        <v>298374</v>
      </c>
      <c r="H10" s="25">
        <f t="shared" si="0"/>
        <v>635696</v>
      </c>
      <c r="I10" s="25">
        <f t="shared" si="0"/>
        <v>298432</v>
      </c>
      <c r="J10" s="25">
        <f t="shared" si="0"/>
        <v>15877</v>
      </c>
      <c r="K10" s="25">
        <f t="shared" si="0"/>
        <v>99681</v>
      </c>
      <c r="L10" s="25">
        <f t="shared" si="0"/>
        <v>293854</v>
      </c>
      <c r="M10" s="25">
        <f t="shared" si="0"/>
        <v>115030</v>
      </c>
      <c r="N10" s="25">
        <f t="shared" si="0"/>
        <v>93256</v>
      </c>
      <c r="O10" s="25">
        <f t="shared" si="0"/>
        <v>146497</v>
      </c>
    </row>
    <row r="11" spans="1:15" ht="15">
      <c r="A11" s="34">
        <v>2210</v>
      </c>
      <c r="B11" s="35"/>
      <c r="C11" s="36" t="s">
        <v>15</v>
      </c>
      <c r="D11" s="37">
        <v>32</v>
      </c>
      <c r="E11" s="38">
        <v>364</v>
      </c>
      <c r="F11" s="39">
        <v>290</v>
      </c>
      <c r="G11" s="38">
        <v>481</v>
      </c>
      <c r="H11" s="37">
        <v>230</v>
      </c>
      <c r="I11" s="38">
        <v>114</v>
      </c>
      <c r="J11" s="40"/>
      <c r="K11" s="38">
        <v>10</v>
      </c>
      <c r="L11" s="38"/>
      <c r="M11" s="38"/>
      <c r="N11" s="38">
        <v>10</v>
      </c>
      <c r="O11" s="38">
        <v>4</v>
      </c>
    </row>
    <row r="12" spans="1:15" ht="15">
      <c r="A12" s="34">
        <v>2220</v>
      </c>
      <c r="B12" s="35"/>
      <c r="C12" s="36" t="s">
        <v>16</v>
      </c>
      <c r="D12" s="37">
        <v>6518</v>
      </c>
      <c r="E12" s="38">
        <v>31809</v>
      </c>
      <c r="F12" s="39">
        <v>43187</v>
      </c>
      <c r="G12" s="38">
        <v>240244</v>
      </c>
      <c r="H12" s="37">
        <v>423777</v>
      </c>
      <c r="I12" s="38">
        <v>188754</v>
      </c>
      <c r="J12" s="40">
        <v>1101</v>
      </c>
      <c r="K12" s="38">
        <v>53529</v>
      </c>
      <c r="L12" s="38">
        <v>82051</v>
      </c>
      <c r="M12" s="38">
        <v>78371</v>
      </c>
      <c r="N12" s="38">
        <v>49473</v>
      </c>
      <c r="O12" s="38">
        <v>132342</v>
      </c>
    </row>
    <row r="13" spans="1:15" ht="15">
      <c r="A13" s="34">
        <v>2230</v>
      </c>
      <c r="B13" s="35"/>
      <c r="C13" s="41" t="s">
        <v>17</v>
      </c>
      <c r="D13" s="37">
        <v>1667</v>
      </c>
      <c r="E13" s="38">
        <v>2478</v>
      </c>
      <c r="F13" s="39">
        <v>2095</v>
      </c>
      <c r="G13" s="38">
        <v>19642</v>
      </c>
      <c r="H13" s="37">
        <v>9033</v>
      </c>
      <c r="I13" s="38">
        <v>9034</v>
      </c>
      <c r="J13" s="40">
        <v>566</v>
      </c>
      <c r="K13" s="38">
        <v>7611</v>
      </c>
      <c r="L13" s="38">
        <v>2134</v>
      </c>
      <c r="M13" s="38">
        <v>2666</v>
      </c>
      <c r="N13" s="38">
        <v>2717</v>
      </c>
      <c r="O13" s="38">
        <v>1371</v>
      </c>
    </row>
    <row r="14" spans="1:15" ht="24.75">
      <c r="A14" s="34">
        <v>2240</v>
      </c>
      <c r="B14" s="35"/>
      <c r="C14" s="36" t="s">
        <v>18</v>
      </c>
      <c r="D14" s="37">
        <v>15984</v>
      </c>
      <c r="E14" s="38">
        <v>6792</v>
      </c>
      <c r="F14" s="39">
        <v>6581</v>
      </c>
      <c r="G14" s="38">
        <v>31916</v>
      </c>
      <c r="H14" s="37">
        <v>191434</v>
      </c>
      <c r="I14" s="38">
        <v>87812</v>
      </c>
      <c r="J14" s="40">
        <v>13670</v>
      </c>
      <c r="K14" s="38">
        <v>36438</v>
      </c>
      <c r="L14" s="38">
        <v>209006</v>
      </c>
      <c r="M14" s="38">
        <v>32251</v>
      </c>
      <c r="N14" s="38">
        <v>39223</v>
      </c>
      <c r="O14" s="38">
        <v>12115</v>
      </c>
    </row>
    <row r="15" spans="1:15" ht="15">
      <c r="A15" s="34">
        <v>2250</v>
      </c>
      <c r="B15" s="35"/>
      <c r="C15" s="36" t="s">
        <v>19</v>
      </c>
      <c r="D15" s="37">
        <v>1797</v>
      </c>
      <c r="E15" s="38">
        <v>1565</v>
      </c>
      <c r="F15" s="39">
        <v>1731</v>
      </c>
      <c r="G15" s="38">
        <v>4039</v>
      </c>
      <c r="H15" s="37">
        <v>10483</v>
      </c>
      <c r="I15" s="38">
        <v>10278</v>
      </c>
      <c r="J15" s="40">
        <v>480</v>
      </c>
      <c r="K15" s="38">
        <v>1693</v>
      </c>
      <c r="L15" s="38">
        <v>663</v>
      </c>
      <c r="M15" s="38">
        <v>1452</v>
      </c>
      <c r="N15" s="38">
        <v>997</v>
      </c>
      <c r="O15" s="38">
        <v>459</v>
      </c>
    </row>
    <row r="16" spans="1:15" ht="15">
      <c r="A16" s="34">
        <v>2260</v>
      </c>
      <c r="B16" s="35"/>
      <c r="C16" s="36" t="s">
        <v>20</v>
      </c>
      <c r="D16" s="37">
        <v>385</v>
      </c>
      <c r="E16" s="38">
        <v>39542</v>
      </c>
      <c r="F16" s="39">
        <v>137</v>
      </c>
      <c r="G16" s="38">
        <v>2052</v>
      </c>
      <c r="H16" s="37">
        <v>739</v>
      </c>
      <c r="I16" s="38">
        <v>2440</v>
      </c>
      <c r="J16" s="40">
        <v>60</v>
      </c>
      <c r="K16" s="38">
        <v>400</v>
      </c>
      <c r="L16" s="38"/>
      <c r="M16" s="38">
        <v>290</v>
      </c>
      <c r="N16" s="38">
        <v>836</v>
      </c>
      <c r="O16" s="38">
        <v>206</v>
      </c>
    </row>
    <row r="17" spans="1:15" ht="26.25" customHeight="1">
      <c r="A17" s="30">
        <v>2300</v>
      </c>
      <c r="B17" s="31"/>
      <c r="C17" s="27" t="s">
        <v>21</v>
      </c>
      <c r="D17" s="25">
        <f aca="true" t="shared" si="1" ref="D17:O17">+D18+D19+D20+D21+D22+D26</f>
        <v>26285</v>
      </c>
      <c r="E17" s="25">
        <f t="shared" si="1"/>
        <v>24060</v>
      </c>
      <c r="F17" s="25">
        <f t="shared" si="1"/>
        <v>21913</v>
      </c>
      <c r="G17" s="25">
        <f t="shared" si="1"/>
        <v>120276</v>
      </c>
      <c r="H17" s="25">
        <f t="shared" si="1"/>
        <v>191005</v>
      </c>
      <c r="I17" s="25">
        <f t="shared" si="1"/>
        <v>128291</v>
      </c>
      <c r="J17" s="25">
        <f t="shared" si="1"/>
        <v>6272</v>
      </c>
      <c r="K17" s="25">
        <f t="shared" si="1"/>
        <v>52377</v>
      </c>
      <c r="L17" s="25">
        <f t="shared" si="1"/>
        <v>8909</v>
      </c>
      <c r="M17" s="25">
        <f t="shared" si="1"/>
        <v>50719</v>
      </c>
      <c r="N17" s="25">
        <f t="shared" si="1"/>
        <v>20468</v>
      </c>
      <c r="O17" s="25">
        <f t="shared" si="1"/>
        <v>58513</v>
      </c>
    </row>
    <row r="18" spans="1:15" ht="15">
      <c r="A18" s="35">
        <v>2310</v>
      </c>
      <c r="B18" s="35"/>
      <c r="C18" s="36" t="s">
        <v>22</v>
      </c>
      <c r="D18" s="37">
        <v>3105</v>
      </c>
      <c r="E18" s="38">
        <v>2761</v>
      </c>
      <c r="F18" s="39">
        <v>9316</v>
      </c>
      <c r="G18" s="38">
        <v>49566</v>
      </c>
      <c r="H18" s="37">
        <v>33062</v>
      </c>
      <c r="I18" s="38">
        <v>25674</v>
      </c>
      <c r="J18" s="39">
        <v>1108</v>
      </c>
      <c r="K18" s="38">
        <v>18680</v>
      </c>
      <c r="L18" s="38">
        <v>3161</v>
      </c>
      <c r="M18" s="38">
        <v>21418</v>
      </c>
      <c r="N18" s="38">
        <v>5536</v>
      </c>
      <c r="O18" s="38">
        <v>19188</v>
      </c>
    </row>
    <row r="19" spans="1:15" ht="15">
      <c r="A19" s="35">
        <v>2320</v>
      </c>
      <c r="B19" s="35"/>
      <c r="C19" s="36" t="s">
        <v>23</v>
      </c>
      <c r="D19" s="37">
        <v>8961</v>
      </c>
      <c r="E19" s="38"/>
      <c r="F19" s="39"/>
      <c r="G19" s="38"/>
      <c r="H19" s="37"/>
      <c r="I19" s="38"/>
      <c r="J19" s="39"/>
      <c r="K19" s="38"/>
      <c r="L19" s="38"/>
      <c r="M19" s="38"/>
      <c r="N19" s="38"/>
      <c r="O19" s="38"/>
    </row>
    <row r="20" spans="1:15" ht="24.75">
      <c r="A20" s="35">
        <v>2340</v>
      </c>
      <c r="B20" s="35"/>
      <c r="C20" s="36" t="s">
        <v>24</v>
      </c>
      <c r="D20" s="37">
        <v>73</v>
      </c>
      <c r="E20" s="38">
        <v>185</v>
      </c>
      <c r="F20" s="39"/>
      <c r="G20" s="38">
        <v>831</v>
      </c>
      <c r="H20" s="37">
        <v>765</v>
      </c>
      <c r="I20" s="38">
        <v>1215</v>
      </c>
      <c r="J20" s="39">
        <v>800</v>
      </c>
      <c r="K20" s="38"/>
      <c r="L20" s="38"/>
      <c r="M20" s="38">
        <v>569</v>
      </c>
      <c r="N20" s="38"/>
      <c r="O20" s="38">
        <v>461</v>
      </c>
    </row>
    <row r="21" spans="1:15" ht="15">
      <c r="A21" s="35">
        <v>2350</v>
      </c>
      <c r="B21" s="35"/>
      <c r="C21" s="36" t="s">
        <v>25</v>
      </c>
      <c r="D21" s="37">
        <v>5328</v>
      </c>
      <c r="E21" s="38">
        <v>2775</v>
      </c>
      <c r="F21" s="39">
        <v>3045</v>
      </c>
      <c r="G21" s="38">
        <v>25557</v>
      </c>
      <c r="H21" s="37">
        <v>46167</v>
      </c>
      <c r="I21" s="38">
        <v>26806</v>
      </c>
      <c r="J21" s="39">
        <v>2235</v>
      </c>
      <c r="K21" s="38">
        <v>17361</v>
      </c>
      <c r="L21" s="38">
        <v>1654</v>
      </c>
      <c r="M21" s="38">
        <v>17223</v>
      </c>
      <c r="N21" s="38">
        <v>12189</v>
      </c>
      <c r="O21" s="38">
        <v>20289</v>
      </c>
    </row>
    <row r="22" spans="1:15" s="4" customFormat="1" ht="48.75">
      <c r="A22" s="35">
        <v>2360</v>
      </c>
      <c r="B22" s="35"/>
      <c r="C22" s="27" t="s">
        <v>26</v>
      </c>
      <c r="D22" s="28">
        <f aca="true" t="shared" si="2" ref="D22:O22">D23+D24+D25</f>
        <v>8181</v>
      </c>
      <c r="E22" s="28">
        <f t="shared" si="2"/>
        <v>14764</v>
      </c>
      <c r="F22" s="28">
        <f t="shared" si="2"/>
        <v>7208</v>
      </c>
      <c r="G22" s="28">
        <f t="shared" si="2"/>
        <v>39352</v>
      </c>
      <c r="H22" s="28">
        <f t="shared" si="2"/>
        <v>83136</v>
      </c>
      <c r="I22" s="28">
        <f t="shared" si="2"/>
        <v>57353</v>
      </c>
      <c r="J22" s="28">
        <f t="shared" si="2"/>
        <v>883</v>
      </c>
      <c r="K22" s="28">
        <f t="shared" si="2"/>
        <v>3653</v>
      </c>
      <c r="L22" s="28">
        <f t="shared" si="2"/>
        <v>300</v>
      </c>
      <c r="M22" s="28">
        <f t="shared" si="2"/>
        <v>1639</v>
      </c>
      <c r="N22" s="28">
        <f t="shared" si="2"/>
        <v>131</v>
      </c>
      <c r="O22" s="28">
        <f t="shared" si="2"/>
        <v>4616</v>
      </c>
    </row>
    <row r="23" spans="1:15" ht="15">
      <c r="A23" s="42"/>
      <c r="B23" s="43">
        <v>2361</v>
      </c>
      <c r="C23" s="36" t="s">
        <v>27</v>
      </c>
      <c r="D23" s="37"/>
      <c r="E23" s="38"/>
      <c r="F23" s="39">
        <v>23</v>
      </c>
      <c r="G23" s="38">
        <v>877</v>
      </c>
      <c r="H23" s="37">
        <v>5423</v>
      </c>
      <c r="I23" s="38">
        <v>818</v>
      </c>
      <c r="J23" s="39">
        <v>883</v>
      </c>
      <c r="K23" s="38">
        <v>2003</v>
      </c>
      <c r="L23" s="38">
        <v>300</v>
      </c>
      <c r="M23" s="38">
        <v>1484</v>
      </c>
      <c r="N23" s="38">
        <v>131</v>
      </c>
      <c r="O23" s="38">
        <v>4000</v>
      </c>
    </row>
    <row r="24" spans="1:15" ht="15">
      <c r="A24" s="42"/>
      <c r="B24" s="43">
        <v>2362</v>
      </c>
      <c r="C24" s="36" t="s">
        <v>28</v>
      </c>
      <c r="D24" s="37"/>
      <c r="E24" s="38"/>
      <c r="F24" s="39"/>
      <c r="G24" s="38"/>
      <c r="H24" s="37"/>
      <c r="I24" s="38"/>
      <c r="J24" s="39"/>
      <c r="K24" s="38">
        <v>1650</v>
      </c>
      <c r="L24" s="38"/>
      <c r="M24" s="38">
        <v>155</v>
      </c>
      <c r="N24" s="38"/>
      <c r="O24" s="38">
        <v>616</v>
      </c>
    </row>
    <row r="25" spans="1:15" ht="15">
      <c r="A25" s="42"/>
      <c r="B25" s="43">
        <v>2363</v>
      </c>
      <c r="C25" s="36" t="s">
        <v>29</v>
      </c>
      <c r="D25" s="44">
        <v>8181</v>
      </c>
      <c r="E25" s="45">
        <v>14764</v>
      </c>
      <c r="F25" s="46">
        <v>7185</v>
      </c>
      <c r="G25" s="47">
        <v>38475</v>
      </c>
      <c r="H25" s="48">
        <v>77713</v>
      </c>
      <c r="I25" s="45">
        <v>56535</v>
      </c>
      <c r="J25" s="46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</row>
    <row r="26" spans="1:15" ht="15">
      <c r="A26" s="35">
        <v>2370</v>
      </c>
      <c r="B26" s="35"/>
      <c r="C26" s="27" t="s">
        <v>30</v>
      </c>
      <c r="D26" s="28">
        <v>637</v>
      </c>
      <c r="E26" s="25">
        <v>3575</v>
      </c>
      <c r="F26" s="29">
        <v>2344</v>
      </c>
      <c r="G26" s="25">
        <v>4970</v>
      </c>
      <c r="H26" s="28">
        <v>27875</v>
      </c>
      <c r="I26" s="25">
        <v>17243</v>
      </c>
      <c r="J26" s="29">
        <v>1246</v>
      </c>
      <c r="K26" s="25">
        <v>12683</v>
      </c>
      <c r="L26" s="25">
        <v>3794</v>
      </c>
      <c r="M26" s="25">
        <v>9870</v>
      </c>
      <c r="N26" s="25">
        <v>2612</v>
      </c>
      <c r="O26" s="25">
        <v>13959</v>
      </c>
    </row>
    <row r="27" spans="1:15" ht="15">
      <c r="A27" s="30">
        <v>2400</v>
      </c>
      <c r="B27" s="31"/>
      <c r="C27" s="27" t="s">
        <v>31</v>
      </c>
      <c r="D27" s="32">
        <v>88</v>
      </c>
      <c r="E27" s="30"/>
      <c r="F27" s="29"/>
      <c r="G27" s="30">
        <v>141</v>
      </c>
      <c r="H27" s="32">
        <v>967</v>
      </c>
      <c r="I27" s="30">
        <v>419</v>
      </c>
      <c r="J27" s="30"/>
      <c r="K27" s="25"/>
      <c r="L27" s="25"/>
      <c r="M27" s="25"/>
      <c r="N27" s="25"/>
      <c r="O27" s="25"/>
    </row>
    <row r="28" spans="1:15" ht="15">
      <c r="A28" s="30">
        <v>5233</v>
      </c>
      <c r="B28" s="31"/>
      <c r="C28" s="27" t="s">
        <v>32</v>
      </c>
      <c r="D28" s="32">
        <v>1826</v>
      </c>
      <c r="E28" s="30">
        <v>5224</v>
      </c>
      <c r="F28" s="29">
        <v>1299</v>
      </c>
      <c r="G28" s="30">
        <v>19039</v>
      </c>
      <c r="H28" s="32">
        <v>54545</v>
      </c>
      <c r="I28" s="30">
        <v>6581</v>
      </c>
      <c r="J28" s="30"/>
      <c r="K28" s="25"/>
      <c r="L28" s="25"/>
      <c r="M28" s="25"/>
      <c r="N28" s="25"/>
      <c r="O28" s="25"/>
    </row>
    <row r="29" spans="1:15" ht="15">
      <c r="A29" s="53"/>
      <c r="B29" s="53"/>
      <c r="C29" s="54" t="s">
        <v>33</v>
      </c>
      <c r="D29" s="55">
        <f aca="true" t="shared" si="3" ref="D29:O29">D7+D8+D9+D10+D17+D27+D28</f>
        <v>189744</v>
      </c>
      <c r="E29" s="55">
        <f t="shared" si="3"/>
        <v>261072</v>
      </c>
      <c r="F29" s="55">
        <f t="shared" si="3"/>
        <v>255704</v>
      </c>
      <c r="G29" s="55">
        <f t="shared" si="3"/>
        <v>1099649</v>
      </c>
      <c r="H29" s="55">
        <f t="shared" si="3"/>
        <v>1858124</v>
      </c>
      <c r="I29" s="55">
        <f t="shared" si="3"/>
        <v>835528</v>
      </c>
      <c r="J29" s="55">
        <f t="shared" si="3"/>
        <v>156639</v>
      </c>
      <c r="K29" s="55">
        <f t="shared" si="3"/>
        <v>913677</v>
      </c>
      <c r="L29" s="55">
        <f t="shared" si="3"/>
        <v>879981</v>
      </c>
      <c r="M29" s="55">
        <f t="shared" si="3"/>
        <v>1083989</v>
      </c>
      <c r="N29" s="55">
        <f t="shared" si="3"/>
        <v>867646</v>
      </c>
      <c r="O29" s="55">
        <f t="shared" si="3"/>
        <v>949353</v>
      </c>
    </row>
    <row r="30" spans="1:15" ht="15">
      <c r="A30" s="26"/>
      <c r="B30" s="26"/>
      <c r="C30" s="49" t="s">
        <v>47</v>
      </c>
      <c r="D30" s="25">
        <v>80</v>
      </c>
      <c r="E30" s="25">
        <v>192</v>
      </c>
      <c r="F30" s="25">
        <v>134</v>
      </c>
      <c r="G30" s="25">
        <v>618</v>
      </c>
      <c r="H30" s="25">
        <v>1683</v>
      </c>
      <c r="I30" s="25">
        <v>976</v>
      </c>
      <c r="J30" s="25">
        <v>102</v>
      </c>
      <c r="K30" s="25">
        <v>341</v>
      </c>
      <c r="L30" s="25">
        <v>277</v>
      </c>
      <c r="M30" s="25">
        <v>408</v>
      </c>
      <c r="N30" s="25">
        <v>283</v>
      </c>
      <c r="O30" s="25">
        <v>338</v>
      </c>
    </row>
    <row r="31" spans="1:15" ht="15">
      <c r="A31" s="50"/>
      <c r="B31" s="50"/>
      <c r="C31" s="51" t="s">
        <v>34</v>
      </c>
      <c r="D31" s="52">
        <f aca="true" t="shared" si="4" ref="D31:O31">D29/D30</f>
        <v>2371.8</v>
      </c>
      <c r="E31" s="52">
        <f t="shared" si="4"/>
        <v>1359.75</v>
      </c>
      <c r="F31" s="52">
        <f t="shared" si="4"/>
        <v>1908.2388059701493</v>
      </c>
      <c r="G31" s="52">
        <f t="shared" si="4"/>
        <v>1779.3673139158575</v>
      </c>
      <c r="H31" s="52">
        <f t="shared" si="4"/>
        <v>1104.0546642899585</v>
      </c>
      <c r="I31" s="52">
        <f t="shared" si="4"/>
        <v>856.0737704918033</v>
      </c>
      <c r="J31" s="52">
        <f t="shared" si="4"/>
        <v>1535.6764705882354</v>
      </c>
      <c r="K31" s="52">
        <f t="shared" si="4"/>
        <v>2679.4046920821115</v>
      </c>
      <c r="L31" s="52">
        <f t="shared" si="4"/>
        <v>3176.8267148014443</v>
      </c>
      <c r="M31" s="52">
        <f t="shared" si="4"/>
        <v>2656.8357843137255</v>
      </c>
      <c r="N31" s="52">
        <f t="shared" si="4"/>
        <v>3065.8869257950532</v>
      </c>
      <c r="O31" s="52">
        <f t="shared" si="4"/>
        <v>2808.7366863905327</v>
      </c>
    </row>
    <row r="32" spans="1:15" ht="15">
      <c r="A32" s="56"/>
      <c r="B32" s="56"/>
      <c r="C32" s="54" t="s">
        <v>35</v>
      </c>
      <c r="D32" s="57">
        <f aca="true" t="shared" si="5" ref="D32:O32">D31/12</f>
        <v>197.65</v>
      </c>
      <c r="E32" s="57">
        <f t="shared" si="5"/>
        <v>113.3125</v>
      </c>
      <c r="F32" s="57">
        <f t="shared" si="5"/>
        <v>159.01990049751245</v>
      </c>
      <c r="G32" s="57">
        <f t="shared" si="5"/>
        <v>148.28060949298813</v>
      </c>
      <c r="H32" s="57">
        <f t="shared" si="5"/>
        <v>92.00455535749654</v>
      </c>
      <c r="I32" s="57">
        <f t="shared" si="5"/>
        <v>71.33948087431695</v>
      </c>
      <c r="J32" s="57">
        <f t="shared" si="5"/>
        <v>127.97303921568628</v>
      </c>
      <c r="K32" s="57">
        <f t="shared" si="5"/>
        <v>223.28372434017595</v>
      </c>
      <c r="L32" s="57">
        <f t="shared" si="5"/>
        <v>264.735559566787</v>
      </c>
      <c r="M32" s="57">
        <f t="shared" si="5"/>
        <v>221.4029820261438</v>
      </c>
      <c r="N32" s="57">
        <f t="shared" si="5"/>
        <v>255.49057714958778</v>
      </c>
      <c r="O32" s="57">
        <f t="shared" si="5"/>
        <v>234.06139053254438</v>
      </c>
    </row>
    <row r="33" spans="1:15" ht="15.75">
      <c r="A33" s="5" t="s">
        <v>41</v>
      </c>
      <c r="B33" s="5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.75">
      <c r="A34" s="5"/>
      <c r="B34" s="5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.75">
      <c r="A35" s="8" t="s">
        <v>37</v>
      </c>
      <c r="B35" s="8"/>
      <c r="C35" s="9" t="s">
        <v>42</v>
      </c>
      <c r="D35" s="9" t="s">
        <v>38</v>
      </c>
      <c r="F35" s="2"/>
      <c r="J35" s="2"/>
      <c r="K35" s="2"/>
      <c r="L35" s="2"/>
      <c r="M35" s="2"/>
      <c r="N35" s="2"/>
      <c r="O35" s="2"/>
    </row>
    <row r="36" spans="1:15" ht="15.75">
      <c r="A36" s="8"/>
      <c r="B36" s="8"/>
      <c r="C36" s="1"/>
      <c r="D36" s="11"/>
      <c r="E36" s="9"/>
      <c r="F36" s="2"/>
      <c r="G36" s="9"/>
      <c r="H36" s="11"/>
      <c r="I36" s="9"/>
      <c r="J36" s="2"/>
      <c r="K36" s="2"/>
      <c r="L36" s="2"/>
      <c r="M36" s="2"/>
      <c r="N36" s="2"/>
      <c r="O36" s="2"/>
    </row>
    <row r="37" spans="1:15" ht="15.75">
      <c r="A37" s="21" t="s">
        <v>43</v>
      </c>
      <c r="B37" s="15"/>
      <c r="C37" s="1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5">
      <c r="A38" s="12"/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</sheetData>
  <sheetProtection/>
  <mergeCells count="1">
    <mergeCell ref="A5:O5"/>
  </mergeCells>
  <printOptions/>
  <pageMargins left="0.7000000000000001" right="0.7000000000000001" top="1.1437007874015745" bottom="1.1437007874015745" header="0.7499999999999999" footer="0.7499999999999999"/>
  <pageSetup fitToHeight="0" fitToWidth="0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3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Kļaviņa</dc:creator>
  <cp:keywords/>
  <dc:description/>
  <cp:lastModifiedBy>Vija Milbrete</cp:lastModifiedBy>
  <dcterms:created xsi:type="dcterms:W3CDTF">2021-01-20T09:30:08Z</dcterms:created>
  <dcterms:modified xsi:type="dcterms:W3CDTF">2023-10-05T15:27:33Z</dcterms:modified>
  <cp:category/>
  <cp:version/>
  <cp:contentType/>
  <cp:contentStatus/>
  <cp:revision>12</cp:revision>
</cp:coreProperties>
</file>