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625" tabRatio="493" activeTab="0"/>
  </bookViews>
  <sheets>
    <sheet name="Investiciju_plans2023" sheetId="1" r:id="rId1"/>
  </sheets>
  <definedNames>
    <definedName name="_Hlk100827805" localSheetId="0">'Investiciju_plans2023'!#REF!</definedName>
  </definedNames>
  <calcPr fullCalcOnLoad="1"/>
</workbook>
</file>

<file path=xl/sharedStrings.xml><?xml version="1.0" encoding="utf-8"?>
<sst xmlns="http://schemas.openxmlformats.org/spreadsheetml/2006/main" count="543" uniqueCount="316">
  <si>
    <t>Nr.p.k.</t>
  </si>
  <si>
    <t>Projekta ideja (nosaukums)</t>
  </si>
  <si>
    <t>Atbilstība vidēja termiņa prioritātēm</t>
  </si>
  <si>
    <t>Papildinātība ar citiem projektiem (projekta Nr.p.k.)</t>
  </si>
  <si>
    <t>Projekta plānotie darbības rezultāti</t>
  </si>
  <si>
    <t>Būvprojekts</t>
  </si>
  <si>
    <t>Finanšu avoti, EUR</t>
  </si>
  <si>
    <t>ES un citi finansēšanas instrumenti</t>
  </si>
  <si>
    <t>Pašvaldības budžets</t>
  </si>
  <si>
    <t>Kredīts</t>
  </si>
  <si>
    <t>Privātais finansējums</t>
  </si>
  <si>
    <t>Turpmākie gadi</t>
  </si>
  <si>
    <t>Izglītības iestāžu būvniecība un pārbūve</t>
  </si>
  <si>
    <t>Ir</t>
  </si>
  <si>
    <t>Dabaszinību un IKT kabinetu aprīkošana un remonts Ķekavas novada skolās</t>
  </si>
  <si>
    <t>Nav</t>
  </si>
  <si>
    <t>1., 2., 5., 6.</t>
  </si>
  <si>
    <t>Baložu vidusskolas peldbaseina projekts</t>
  </si>
  <si>
    <t>Veikta izpēte un izvērtējums Baložu peldbaseina nepieciešamībai</t>
  </si>
  <si>
    <t>Ir, jāpārstrādā</t>
  </si>
  <si>
    <t>Uzbūvēts Ķekavas vidusskolas stadions Ķekavā ar futbola laukumu, skrejceļiem, tribīnēm</t>
  </si>
  <si>
    <t>Mūzikas skolas un Mākslas skolas filiāļu un Jaunatnes iniciatīvu centra izveide Baložos</t>
  </si>
  <si>
    <t>Izveidota mākslas skolas filiāle Baložos</t>
  </si>
  <si>
    <t>Satiksmes infrastruktūras-ielu,ceļu  attīstība</t>
  </si>
  <si>
    <t>Sporta ielas posma asfaltēšana un ietves izbūve no Magoņu līdz Asteru ielai</t>
  </si>
  <si>
    <t>Asfalta seguma uzklāšana 40 m ielas posmam, 60 m izbūvēta ietve</t>
  </si>
  <si>
    <t>Galveno pašvaldības ceļu pārbūve uzņēmējdarbības attīstības zonās - V6-Putnu fabrika - ietve un apgaismojums</t>
  </si>
  <si>
    <t>1,6 km, ietves izbūve un apgaismojuma izbūve</t>
  </si>
  <si>
    <t>Galveno pašvaldības ceļu pārbūve uzņēmējdarbības attīstības zonās - Ziemeļu iela - ietve un apgaismojums</t>
  </si>
  <si>
    <t xml:space="preserve">Energoefektīva apgaismojuma ierīkošana pašvaldības ielām, ceļiem un sabiedriskajām vietām </t>
  </si>
  <si>
    <t>Ierīkots energoefektīvs apgaismojums galvenajās pašvaldības ielās, ceļos un sabiedriskās vietās Ķekavas novadā</t>
  </si>
  <si>
    <t>Tiltu un pārvadu sakārtošana un izbūve Ķekavas novadā</t>
  </si>
  <si>
    <t>Naudītes ielas asfaltēšana, ietves un apgaismojuma izbūve</t>
  </si>
  <si>
    <t>Naudītes ielai uzklāts asfalta segums  560 m, izbūvēta ietve un apgaismojums</t>
  </si>
  <si>
    <t>Ūdenssaimniecības un siltumsaimniecības attīstība Ķekavas novadā</t>
  </si>
  <si>
    <t>Ūdenssaimniecības attīstība Ķekavas pagastā 5.kārta (Alejas, Krustkalni, Mākoņkalns)</t>
  </si>
  <si>
    <t>Infrastruktūras uzlabošana uzņēmējdarbības attīstības zonās - centralizētās ūdensvada un kanalizācijas sistēmas izbūve līdz Ģipšustūrim</t>
  </si>
  <si>
    <t>Izbūvēta centralizētās ūdensvada un kanalizācijas sistēma 1,5 km garumā</t>
  </si>
  <si>
    <t>Siltumsaimniecības attīstība Ķekavas novadā - siltumtīklu nomaiņa, katlu māju rekonstrukcija Ķekavā un siltumražošanas nodrošināšana Baložu pilsētā</t>
  </si>
  <si>
    <t>Labiekārtošanas projekti - sabiedriskās infrastruktūras un pakalpojumu attīstība</t>
  </si>
  <si>
    <t>Rotaļu laukumu un aktīvās atpūtas zonu izveide Ķekavas novadā</t>
  </si>
  <si>
    <t>Ierīkoti rotaļu laukumi un aktīvās atpūtas laukumi Ķekavas novada teritorijā saskaņā ar Labiekārtošanas plānu</t>
  </si>
  <si>
    <t>Ķekavas parka labiekārtošanas turpināšana</t>
  </si>
  <si>
    <t>Labiekārtots Ķekavas upes ielejas parks 11 ha platībā ar atpūtas un sporta elementiem, pastaigu takām, tiltiņiem</t>
  </si>
  <si>
    <t>Atpūtas vietu pie ūdeņiem labiekārtošana,piekļuves nodrošināšana</t>
  </si>
  <si>
    <t>Aktīvās atpūtas un sporta laukuma izbūve zemes gabalā Sporta iela 1, Katlakalnā</t>
  </si>
  <si>
    <t>Upju krastu stiprināšana ciematu teritorijās</t>
  </si>
  <si>
    <t>Stiprināti upju krasti, saglabāta to ilgtspēja</t>
  </si>
  <si>
    <t>Atkritumu dalītas vākšanas laukumu izveide Ķekavas novadā</t>
  </si>
  <si>
    <t>Prasībām atbilstošas veselības un sociālo pakalpojumu infrastruktūras nodrošināšana</t>
  </si>
  <si>
    <t>Ķekavas ambulances pārbūve ar paplašināšanu</t>
  </si>
  <si>
    <t>Pašvaldības iestāžu ēku siltināšana - Ķekavas kultūras nams</t>
  </si>
  <si>
    <t xml:space="preserve">Veikta fasādes, jumta, cokola siltināšana, 1.stāva vitrīnu nomaiņa, fasādes āra apgaismojums, siltumenerģijas skaitītāja montāža </t>
  </si>
  <si>
    <t>Pašvaldības iestāžu ēku siltināšana - Ķekavas sporta nams</t>
  </si>
  <si>
    <t>Uzņēmējdarbības atbalsta projekti</t>
  </si>
  <si>
    <t>Citi projekti</t>
  </si>
  <si>
    <t>Administrācijas telpu paplašināšanas risinājuma izstrāde un realizēšana, iegādājoties un renovējot esošās telpas vai izbūvējot jaunu administrācijas ēku</t>
  </si>
  <si>
    <t>Centrālā laukuma izveide Ķekavā</t>
  </si>
  <si>
    <t>Veikta projektēšana, pabeigts metu konkurss centrālam laukumam Ķekavā</t>
  </si>
  <si>
    <t>Daugmales Tautas nama ēkas pārbūve</t>
  </si>
  <si>
    <t>Kopā</t>
  </si>
  <si>
    <t>NB! Projektu īstenošanas secība var mainīties atkarībā no papildus finanšu līdzekļu piesaistes iespējām</t>
  </si>
  <si>
    <t xml:space="preserve">Pašvaldības ielu un ceļu pārbūve uzņēmējdarbības attīstības zonās </t>
  </si>
  <si>
    <t xml:space="preserve">Odukalna teritorijas labiekārtošana </t>
  </si>
  <si>
    <t>Labiekārtota Odukalna teritorija, labiekārota ūdenstorņa apkārtne</t>
  </si>
  <si>
    <t xml:space="preserve">Iegūtas un iekārtotas papildus telpas admninistrācijas vajadzībām pakalpojumu sniegšanai iedzīvotājiem </t>
  </si>
  <si>
    <t>Uzņēmējdarbību veicinošu teritoriju attīstīšana Ķekavas novadā</t>
  </si>
  <si>
    <t>Sporta laukuma izbūve pie Daugmales pamatskolas</t>
  </si>
  <si>
    <t>Izbūvēts sporta stadions(laukums)</t>
  </si>
  <si>
    <t xml:space="preserve">Uzlabota skolas sporta kompleksa 
energoefektivitāte, Atbilstoši vides pieejamības prasībām sakārtota 
skolas teritorija, Atjaunota fasāde. </t>
  </si>
  <si>
    <t>Baldones vidusskolas un Sporta kompleksa pārbūve atbilstoši higiēnas prasībām un energoefektivitātes uzlabošana un ārtelpas labiekārtošana atbilstoši vides pieejamības prasībām</t>
  </si>
  <si>
    <t xml:space="preserve">Rekonstruēts parks.Rekonstrukcija 
paredz seguma atjaunošanu, stāvvietas laukuma labiekārtošanu. </t>
  </si>
  <si>
    <t>Pārbūvētas meliorācijas sistēmas Ķekavas novadā</t>
  </si>
  <si>
    <t>Baldones PII Vāverīte rotaļu laukumu, stāvvietas pārbūve, telpu remonts, apkures sistēmas pārbūve</t>
  </si>
  <si>
    <t>Izveidoti 4 dalītas atkritumu vākšanas laukumi Ķekavas novadā, t.sk. kompostēšana laukumu Baldonē</t>
  </si>
  <si>
    <t>Paplašināta Ķekavas ambulance ar liftu, siltināta ēka</t>
  </si>
  <si>
    <t xml:space="preserve">Baldones pilsētas Pārvaldes ēkas energoefektivitātes 
paaugstināšana. </t>
  </si>
  <si>
    <t>Kultūras centra (Baldones kinoteātris) pārbūve</t>
  </si>
  <si>
    <t>Energoefektivitātes veicināšana un klimata pārmaiņu mazināšana, ieskaitot apdzīvoto vietu viedo specializāciju</t>
  </si>
  <si>
    <t>Projekts SAM 5.1.1. Viedās pašvaldības</t>
  </si>
  <si>
    <t>Mobilitātes punktu izveide</t>
  </si>
  <si>
    <t xml:space="preserve">Izveidots reģionālais mobilitātes punkts Ķekavā, vairāki vietējie mobilitātes punkti Baložos, Baldonē, Daugmalē, u.c. </t>
  </si>
  <si>
    <t xml:space="preserve">Pašvaldības autoparka modernizēšana  </t>
  </si>
  <si>
    <t>Veicināt ilgtspējīgu daudzveidu mobilitāti novadā</t>
  </si>
  <si>
    <t>Izveidots ilgtspējīgs, zemu emisiju autoparks pašvaldībā, ieskaitot pašvaldību uzņēmumus</t>
  </si>
  <si>
    <t>Pašvaldību ēku un infrastruktūras uzlabošana, veicinot pāreju uz atjaunojamo energoresursu tehnoloģiju izmantošanu un uzlabojot energoefektivitāti</t>
  </si>
  <si>
    <t>Uzstādīti saules kolektori, saules baterijas u.c. alternatīvās enerģijas avoti pašvaldības ēkām</t>
  </si>
  <si>
    <t>Pārejas uz aprites ekonomiku veicināšana</t>
  </si>
  <si>
    <t>Atkritumsaimniecības un atkritumu pārstrādes un tālākas izmantošanas attīstība un atkritumu rašanās novēršanas pasākumi</t>
  </si>
  <si>
    <t>Ieguldījumi uzņēmējdarības atbalstam un publiskās ārtelpas attīstība tūrisma veicināšanai</t>
  </si>
  <si>
    <t>Baldones vidusskolas  telpu paplašināšana, 4.korpusa būvniecība 8 klašu grupām</t>
  </si>
  <si>
    <t>Jauna piebūve 8 klašu komplekti</t>
  </si>
  <si>
    <t>Funkcionējošas ģērbtuves un dušas</t>
  </si>
  <si>
    <t>Gājēju celiņu un apgaismojuma izbūve Baldones pilsētas un pagasta robežās.</t>
  </si>
  <si>
    <t>2023.g.</t>
  </si>
  <si>
    <t>Jauna ģimeniskai videi pietuvināta sociālās aprūpes centra senioriem izbūve Ķekavas novadā</t>
  </si>
  <si>
    <t xml:space="preserve">Izveidots senioru aprūpes centrs Ķekavas novadā. </t>
  </si>
  <si>
    <t>Izveidots multifunkcionāls sociālo pakalpojumu centrs Baldonē</t>
  </si>
  <si>
    <t>Dūņu purva ieguves vietas teritorijas attīstīšana Baldonē</t>
  </si>
  <si>
    <t xml:space="preserve">Sakārtota dokumentācija teritorijas attīstīšanai, piesaistīti jauni lauku un aktīvās atpūtas tūrisma uzņēmumi. 
</t>
  </si>
  <si>
    <t xml:space="preserve">Ārstniecības prasībām atbilstoši telpu izveide Ķekavas novadā  </t>
  </si>
  <si>
    <t>Baložu bibliotēkas ēkas būvniecība Baložos</t>
  </si>
  <si>
    <t>Veikta Baložu bibliotēkas ēkas būvniecība Baložos</t>
  </si>
  <si>
    <t>Olektes upes parka izveide Valdlaučos</t>
  </si>
  <si>
    <t>Izveidots Olektes upes parks Valdlaučos</t>
  </si>
  <si>
    <t>Katlakalna Tautas nama pārbūve-paplašināšana</t>
  </si>
  <si>
    <t xml:space="preserve">Veikta pārbūve-paplašināšana Katlakalna Tautas namam </t>
  </si>
  <si>
    <t>Mercendarbes muižas atjaunošana, renovācija</t>
  </si>
  <si>
    <t>Multifunkcionāla sporta laukuma seguma izveide, Gaismas iela 7A, Ķekavā 4. un 5. kārtas īstenošana</t>
  </si>
  <si>
    <t>MF laukuma projekta 4.un 5.kārtas īstenošana paredz ledus laukuma tehnoloģiskā risinājuma (saldēšanas cauruļvadu sistēmas kārtas) izbūvi un labiekārtošanu. Projektu iespējam īstenot atsevišķi pa kārtām.</t>
  </si>
  <si>
    <t xml:space="preserve">VTP2/RV2-1. </t>
  </si>
  <si>
    <t xml:space="preserve">VTP1/RV1-2. </t>
  </si>
  <si>
    <t xml:space="preserve">VTP3/RV3-1. </t>
  </si>
  <si>
    <t xml:space="preserve">VTP3/RV3-6. </t>
  </si>
  <si>
    <t xml:space="preserve">VTP3/RV3-3. </t>
  </si>
  <si>
    <t xml:space="preserve">VTP3/RV3-2. </t>
  </si>
  <si>
    <t>Pārbūvētas siltumtrases Ķekavā , rekonstruētas 7 katlumājas Ķekavā</t>
  </si>
  <si>
    <t>Centrālā skvēra  labiekārtošana  I kārta Baldones pilsētā</t>
  </si>
  <si>
    <t xml:space="preserve">Atjaunoti gājēju celiņi. Teritorijas sakopšana, apzaļumošana, stādījumi 
un labiekārtošana. </t>
  </si>
  <si>
    <t xml:space="preserve">VTP1/RV1-1. </t>
  </si>
  <si>
    <t xml:space="preserve">VTP3/RV3-5. </t>
  </si>
  <si>
    <t>2024.g.</t>
  </si>
  <si>
    <t>Piezīmes</t>
  </si>
  <si>
    <t>Baltās pils Baldonē (Mūzikas skola)
parka rekonstrukcija</t>
  </si>
  <si>
    <t>Multifunkcionāls izglītības un kultūras centrs Baldonē</t>
  </si>
  <si>
    <t xml:space="preserve">Sporta manēžas būvniecība pie Ķekavas vidusskolas  </t>
  </si>
  <si>
    <t>Ietves un apgaismojuma izbūve gar V2 (Posmi: Egļu iela -Pļavniekkalna iela; Pļavniekklana iela-Kāpu iela)</t>
  </si>
  <si>
    <t>Izbūvēta ietve un apgaismojums no  Egļu iela -Pļavniekkalna iela; Pļavniekklana iela-Kāpu iela - kopā 2,7 km</t>
  </si>
  <si>
    <t>Izstrādāts projekts Ziemeļu ielas ietves un apgaismojuma izbūvei 1,7km</t>
  </si>
  <si>
    <t>Pārbūvēts tilts uz Vanadziņu ielas, tilts Plakanciemā pār Misas upi, tilts pār Titurgas upi Alejās, u.c.gājēju un velo tilti, pārvadi</t>
  </si>
  <si>
    <t xml:space="preserve">Ūdenssaimniecības pakalpojumu attīstība Baldones pilsētā, izbūvējot kanalizācijas un ūdens tīklus. </t>
  </si>
  <si>
    <t>Meliorācijas sistēmas pārbūve (Burās, Baložos un citur Ķekavas novadā)</t>
  </si>
  <si>
    <t>Uzklāts asfalta segums novada teritorijas ceļu tīklam, iekšpagalmiem un stāvlaukumiem ne mazāk kā 17000 m2 apjomā, t.sk. Baldones pilsētā un pagastā.</t>
  </si>
  <si>
    <t xml:space="preserve">Realizēti ūdenssaimniecības projekti  Alejās, Krustkalnos u.c.apdzīvotās vietās aglomerācijā Ķekava/Valdlauči, t.sk.jaunu pieslēgumu izbūve </t>
  </si>
  <si>
    <t xml:space="preserve">Kvalitatīva  dzeramā  ūdens  pakalpojumu pieejamība  66%  Baldones  pilsētas  iedzīvotāju 
(vismaz 250 mājokļu). Centralizētu  notekūdeņu  savākšanas  un attīrīšanas pakalpojumi ir pieejami 66% Baldones pilsētas iedzīvotāju. (Lauku, Mēžmalas, parka, Smilšu, Blaumaņa, Kalna ielas, Ķeguma prospekts, Tilta, Priežu, Krasta ielas, NAI paplašināšana un spiedvada būve, u.c.), t.sk.jaunu pieslēgumu izbūve </t>
  </si>
  <si>
    <t xml:space="preserve">Ķekavas vidusskolas stadiona būvniecība Ķekavā </t>
  </si>
  <si>
    <t xml:space="preserve">Vanagkalna estrādes labiekārtošana Baldonē </t>
  </si>
  <si>
    <t>Veikta fasādes, jumta (atlikušās daļas kapitālais remonts), cokola, grīdu siltināšana</t>
  </si>
  <si>
    <t>Pašvaldības iestāžu ēku siltināšana</t>
  </si>
  <si>
    <t xml:space="preserve">Nosiltināta Daugmales pamatskola, Sociālā dzīvojamā māja Ķekavā, Gaismas iela 19, k.8., 9. - siltināti pamati, ārsienas, jumta nomaiņa, pagraba un bēniņu pārsegumi, Gaismas tilta 97 ēkas siltināšana, u.c. </t>
  </si>
  <si>
    <t xml:space="preserve">Tautas nama Iecavas ielā 4, Baldonē
pārbūve </t>
  </si>
  <si>
    <t>N/a</t>
  </si>
  <si>
    <t>Skolēnu autobusi, Park &amp; ride, velonovietnes, uzlādes stacijas</t>
  </si>
  <si>
    <t>Realizēti sadarbības projekti sadarbībā ar Rīgas plānošanas reģionu, Izveidota elektroniskās uzskaites sistēma Ķekavas novada pašvaldības skolās, Novadnieka karte</t>
  </si>
  <si>
    <t>Attīstīta publiskā ārtelpa uzņēmējdarbības atbalstam (piemēram, interaktīvie info stendi, norādes, stendi, u.c.)</t>
  </si>
  <si>
    <t xml:space="preserve"> Veikta Amatu mājas Daugmalē un Baldonē  izbūve.</t>
  </si>
  <si>
    <t>Amatu mājas izbūve Daugmalē un Baldonē.</t>
  </si>
  <si>
    <t>Izveidotas un labiekārtotas uzņēmējdarbību veicinošas teritorijas Ķekavas novada.</t>
  </si>
  <si>
    <t>Atjaunota Mercendarbes muiža Baldonē</t>
  </si>
  <si>
    <t>Veiktas ekspertīzes, projektēšana Daugmales Tautas nama ēkai</t>
  </si>
  <si>
    <t>Veiktas ekspertīzes, projektēšana Tautas nama ēkai Baldonē</t>
  </si>
  <si>
    <t>1., 3., 8.</t>
  </si>
  <si>
    <t>15., 16.</t>
  </si>
  <si>
    <t>3., 7., 18.</t>
  </si>
  <si>
    <t>11., 12.</t>
  </si>
  <si>
    <t>10., 12.</t>
  </si>
  <si>
    <t>10., 11.</t>
  </si>
  <si>
    <t>11.</t>
  </si>
  <si>
    <t>15.</t>
  </si>
  <si>
    <t>8.</t>
  </si>
  <si>
    <t>600 m  Mazās Rāmavas ielas pārbūve, grants seguma nomaiņa uz asfaltu, P89 un V9 ceļu krustojumam pieguļošo teritoriju  pieejamības  un  investīciju vides uzlabošana 500m, u.c. ceļi un ielas</t>
  </si>
  <si>
    <t>28.</t>
  </si>
  <si>
    <t>33.</t>
  </si>
  <si>
    <t>48.</t>
  </si>
  <si>
    <t>61., 66.</t>
  </si>
  <si>
    <t>65.</t>
  </si>
  <si>
    <t>67.</t>
  </si>
  <si>
    <t>73.</t>
  </si>
  <si>
    <t>Rotaļu laukumu un teritorijas labiekārtošana brīvā laika dažādošanai un drošai bērnu rotaļu vides nodrošināšanai, Izbūvēts auto stāvvietu laukums (Ceriņu iela). 
Paplašināts rotaļu laukums,  pārceļot žogu un pārbūvējot grāvi, veikts iekštelpu remonts, pārbūvēta apkures sistēma</t>
  </si>
  <si>
    <t>Baldones kultūras centra pārbūve profesionālās ievirzes izglītības (Mākslas un Mūzikas skola), interešu un mūžizglītības vajadzībām kopā ar zāli, skolu un vietējās kopienas kultūras vajadzību apmierināšanai (izlaidumi, koncerti, izstādes).</t>
  </si>
  <si>
    <t>Jauniešu zinātnes centra izveide Ķekavas novadā</t>
  </si>
  <si>
    <t>Izveidots Jauniešu zinātnes centrs Ķekavas novadā - veikta uzpēte, izstrādāts koncepts centra attīstībai</t>
  </si>
  <si>
    <t xml:space="preserve">Labiekārtota Vanagkalna estrāde ar kvalitatīvām dušām, tualetēm un ģērbtuvēm viesmāksliniekiem, pilnībā atjaunoti skatītāju soli, pirmajās 10 rindās izbūvējot muguriņas, lai diferencētu ieejas biļetes. </t>
  </si>
  <si>
    <t xml:space="preserve">Sporta un aktīvas atpūtas infrastruktūras attīstība Ķekavas novadā  </t>
  </si>
  <si>
    <t>Ēkas Mežvidu ielā 17, Baldonē, pārbūve pašvaldības sociālo funkciju veikšanai.</t>
  </si>
  <si>
    <t xml:space="preserve">Centrālapkures sistēmas pārbūve un
apkures sistēmas uzlabošana, pārejot no elektrības apkures uz ekonomisku alternatīvu.  </t>
  </si>
  <si>
    <t>Atjaunots Baldones kultūras centrs (kinoteātris), izveidojot Viesmīlības punktu un nodrošinot vides pieejamību</t>
  </si>
  <si>
    <t>Baldones bibliotēkas pārcelšana</t>
  </si>
  <si>
    <t>Veikta telpu piemērošana bibliotēkas vajadzībām Baldonē</t>
  </si>
  <si>
    <t>Pļavniekkalna sākumskolas ēkas piebūve un esošās ēkas pārbūve, Pļavniekkalna iela 20, Katlakalns</t>
  </si>
  <si>
    <t xml:space="preserve">Pabeigta Pļavniekkalna sākumsskolas  ēkas piebūve (1.kārta) un veikta esošās skolas pārbūve (2.kārta). </t>
  </si>
  <si>
    <t xml:space="preserve">Uzbūvēta sporta zāle (sporta manēža) pie Ķekavas vidusskolas  (basketbola/tenisa/florbola/telpu futbola laukums, skrejceļi, tāllēkšanas bedre, augstlēgšanas sektors, lodes grūšanas sektors, volejbola laukums ar visām nepieciešamajām palīgtelpām). </t>
  </si>
  <si>
    <t>Reģionāla mēroga veloinfrastruktūras izveide virziena (V6)
Rīga – Baldone posmā Rīga (pilsētas robeža) – Ķekava (Ķekavas novads) un Ķekavas - Daugmales virziens (P85)</t>
  </si>
  <si>
    <t>Veloceliņa izbūve gar A7: izbūvēts veloceliņš gar autoceļu A7 no Ķekavas līdz Naudītes ielai (līdz Ķekavas apvedceļam) 6 km ar asfalta segumu. Veikta izpēte par reģionāla mēroga veloinfrastruktūras izveidi virzienā Ķekava - Daugmale (P85)</t>
  </si>
  <si>
    <t xml:space="preserve">Baložu mežaparka izveide, parka izveide </t>
  </si>
  <si>
    <t>Izveidots Baložu mežaparks 3 km2, t.sk. diska golfu laukums u.c.</t>
  </si>
  <si>
    <t>Labiekārtots Titurgas ezera parks 60 ha platībā, t.sk.disku golfa laukums u.c.</t>
  </si>
  <si>
    <t>Titurgas ezera parka izveide</t>
  </si>
  <si>
    <t>Izveidots veselības punkts ar ārsta prakses vietu Ķekavas novadā, t.sk.Zaļā iela 5 Baložos</t>
  </si>
  <si>
    <t>Indikatīvā summa, EUR(ar PVN)</t>
  </si>
  <si>
    <t>ĶEKAVAS NOVADA Attīstības programma 2021.-2027. gadam</t>
  </si>
  <si>
    <t>14.,16</t>
  </si>
  <si>
    <t>56., 57.,55</t>
  </si>
  <si>
    <t>Ceļu tīkla uzlabojumi novada attīstības veicināšanai</t>
  </si>
  <si>
    <t>Atbildīgais par projekta īstenošanu (sadarbības partneri)</t>
  </si>
  <si>
    <t>Attīstības un būvniecības pārvalde</t>
  </si>
  <si>
    <t>Attīstības un būvniecības pārvalde Izglītības, kultūras un sporta pārvalde</t>
  </si>
  <si>
    <t>Īpašuma pārvalde</t>
  </si>
  <si>
    <t xml:space="preserve">Izglītības, kultūras un sporta pārvalde </t>
  </si>
  <si>
    <t>Īpašuma pārvalde        Attīstības un būvniecības pārvalde</t>
  </si>
  <si>
    <t xml:space="preserve">Īpašuma pārvalde        </t>
  </si>
  <si>
    <t xml:space="preserve">  Attīstības un būvniecības pārvalde</t>
  </si>
  <si>
    <t xml:space="preserve">Īpašuma pārvalde </t>
  </si>
  <si>
    <t xml:space="preserve">      Attīstības un būvniecības pārvalde</t>
  </si>
  <si>
    <t xml:space="preserve">       Attīstības un būvniecības pārvalde</t>
  </si>
  <si>
    <t xml:space="preserve">VTP3/RV3-1 </t>
  </si>
  <si>
    <t>VTP3/RV3-3.</t>
  </si>
  <si>
    <t xml:space="preserve"> VTP2/RV2-1.  </t>
  </si>
  <si>
    <t>Ģērbtuvju un dušu izbūve, ūdens un kanalizācijas izbūve Baldones vsk. stadionam.</t>
  </si>
  <si>
    <t xml:space="preserve">VTP3/RV3-5,RV3-6. </t>
  </si>
  <si>
    <t xml:space="preserve">Izbūvēts aktīvās atpūtas un sporta laukums Katlakalnā 1,3 ha. </t>
  </si>
  <si>
    <t>Nodrošināta piekļuve pie HES dambja gala ar pašvaldības nozīmes ceļu, u.c.pasākumi saskaņā ar Labiekārtošanas plānu. Vienas peldvietas izveide novadā.</t>
  </si>
  <si>
    <t>VTP2 (IAP6)</t>
  </si>
  <si>
    <t>Pašvaldības iestāžu ēku siltināšana - PII Ieviņa</t>
  </si>
  <si>
    <t xml:space="preserve">Veikta ēkas energoefektivitātes paaugstināšana, t.sk.veikta fasādes, cokola, grīdu siltināšana. </t>
  </si>
  <si>
    <t xml:space="preserve">Tehnoloģisko procesu energoefektivitātes paaugstināšana ūdenssaimniecības sektorā </t>
  </si>
  <si>
    <t>VTP3 (IAP1)</t>
  </si>
  <si>
    <t xml:space="preserve">Paaugstināta energoefektivitāte notekūdeņu attīrīšanas iekārtām Baložos, Ķekavā, Baldonē un Daugmalē, notekūdeņu pārsūknēšanas stacijām, dzeramā ūdens ieguves un sagatavošanas ietaisēm Ķekavas novadā (saules paneļi u.c.). </t>
  </si>
  <si>
    <t>Attīstības un būvniecības pārvalde
Īpašumu pārvalde</t>
  </si>
  <si>
    <t>Ir/Izstrādē</t>
  </si>
  <si>
    <t xml:space="preserve">Izremontēti kabineti, nodrošināta materiālā bāze dabaszinību priekšmetu pasniegšanai vispārizglītojošās skolās  (Baldones vidusskolā, Daugmales pamatskolā, Pļavniekkalna skolā). </t>
  </si>
  <si>
    <t>Izstrādē</t>
  </si>
  <si>
    <t xml:space="preserve">        Attīstības un būvniecības pārvalde, Īpašumu pārvalde</t>
  </si>
  <si>
    <t xml:space="preserve">        Īpašumu pārvalde, Attīstības un būvniecības pārvalde</t>
  </si>
  <si>
    <t>Jāizstrādā</t>
  </si>
  <si>
    <t>Jāizstādā</t>
  </si>
  <si>
    <t>Jaunas skolas būvniecība Katlakalnā</t>
  </si>
  <si>
    <t>Nodrošināt kvalitatīvus mācību apstākļus Ķekavas novada iedzīvotāju bērniem (īstenojot skolas būvniecību kārtās. Atsevišķi iespējamās īstenojamās kārtas: sākumskolas klases 1.-6.klasei, pamatskolas klases 7.-9. klasei, bērnudārza grupas, sporta laukums)</t>
  </si>
  <si>
    <t xml:space="preserve">Jauna  PII būvniecība Ķekavas novadā Baložos </t>
  </si>
  <si>
    <t xml:space="preserve">Uzbūvēta jauna PII vismaz 256 bērniem, ievērojot jaunās higiēnas prasības </t>
  </si>
  <si>
    <t>Pašvaldības nozīmes koplietošanas ūdensnotekas atjaunošana Ķekavā</t>
  </si>
  <si>
    <t>Vekta pašvaldības nozīmes koplietošanas ūdensnotekas, meliorācijas kadastra numurs 413241:00, pik. 00/00 - 45/10 atjaunošana Ķekavā 4,5 km garumā</t>
  </si>
  <si>
    <t>Deinstitucionalizācijas infrastruktūras uzlabošanas projekts, “Sabiedrībā balstītu sociālo pakalpojumu infrastruktūras izveide un attīstība Ķekavas novada pašvaldībā, Gaismas ielā 19, k.8, Ķekavā, 5.stāva daļas pārbūve, 4.stāva pārbūve</t>
  </si>
  <si>
    <t>Veikta telpu pārbūve ar pielāgošanu ēkas Gaismas ielā 19, k.8, 5.stāva daļā, 4.stāva pārbūve</t>
  </si>
  <si>
    <t xml:space="preserve">Izbūvētas tipveida sporta konstrukcijas Valdlaučos un Ķekavā (jauna seguma uzklāšana Valdlauču sporta laukumā pie Rāmavas izstāžu kompleksa), žoga nomaiņa skeitparks Titurgā, in-line hokeja laukums  u.c. sporta un aktīvas atpūtas infrastruktūras objekti,  multifunkcionālu bērnu un jauniešu aktīvās atpūtas laukumu izveide Ķekavas novadā  </t>
  </si>
  <si>
    <t>53., 56.</t>
  </si>
  <si>
    <t>15., 79.</t>
  </si>
  <si>
    <t>81.</t>
  </si>
  <si>
    <t>Teritorijas labiekārto-jums Zaļā ielā 5, Baložos</t>
  </si>
  <si>
    <t>Ierīkots automašīnu stāvlaukums un izbūvētas gājēju ietves Zaļā ielā 5, Baložos, Ķekavas novadā  0,24 km garumā.</t>
  </si>
  <si>
    <t>73., 74.</t>
  </si>
  <si>
    <t>83.</t>
  </si>
  <si>
    <t>15., 80..</t>
  </si>
  <si>
    <t>82.</t>
  </si>
  <si>
    <t>76.</t>
  </si>
  <si>
    <t>31., 32., 33.</t>
  </si>
  <si>
    <t>68.</t>
  </si>
  <si>
    <t>67., 68.</t>
  </si>
  <si>
    <t>66., 67.</t>
  </si>
  <si>
    <t>63.</t>
  </si>
  <si>
    <t>63., 74.</t>
  </si>
  <si>
    <t>60., 61., 63.</t>
  </si>
  <si>
    <t>59. 61., 63.</t>
  </si>
  <si>
    <t>59., 60., 63.</t>
  </si>
  <si>
    <t>59., 60., 61.</t>
  </si>
  <si>
    <t>58.</t>
  </si>
  <si>
    <t>56.</t>
  </si>
  <si>
    <t>55.</t>
  </si>
  <si>
    <t>40., 43.</t>
  </si>
  <si>
    <t>39., 41.</t>
  </si>
  <si>
    <t>39., 40.</t>
  </si>
  <si>
    <t>43.</t>
  </si>
  <si>
    <t>42.</t>
  </si>
  <si>
    <t>39.</t>
  </si>
  <si>
    <t>35.</t>
  </si>
  <si>
    <t>39., 49.</t>
  </si>
  <si>
    <t>40.</t>
  </si>
  <si>
    <t>50.</t>
  </si>
  <si>
    <t>32., 33.</t>
  </si>
  <si>
    <t>31., 33.</t>
  </si>
  <si>
    <t>31., 32.</t>
  </si>
  <si>
    <t>37.</t>
  </si>
  <si>
    <t>20., 28.</t>
  </si>
  <si>
    <t>19., 28.</t>
  </si>
  <si>
    <t>19., 20., 28.</t>
  </si>
  <si>
    <t>23.</t>
  </si>
  <si>
    <t>29.</t>
  </si>
  <si>
    <t>2., 3., 8., 7., 9., 10., 13.</t>
  </si>
  <si>
    <t>7., 8.</t>
  </si>
  <si>
    <t>2025.g.</t>
  </si>
  <si>
    <t>Ietves un apgaismojuma izbūve gar V2 (Posms:Kāpu iela-pieslēgums pie AC A7)</t>
  </si>
  <si>
    <t>Izbūvēta ietve un apgaismojums gar V2  no  Kāpu ielas līdz pieslēgumam pie A7, 480 m</t>
  </si>
  <si>
    <t xml:space="preserve">     Attīstības un būvniecības pārvalde</t>
  </si>
  <si>
    <t>Odukalna ielas pārbūve</t>
  </si>
  <si>
    <t>Titurgas PII apkārtējo ceļu infrastruktūras pārbūve</t>
  </si>
  <si>
    <t>Ķeguma prospekta pārbūve</t>
  </si>
  <si>
    <t>Izbūvēti apgaismoti gājēju celiņi, lai nodrošinātu drošu satiksmi minētajās ielās un drošibu gājējiem: 1. No Mēžvidus ielas līdz P89 1,4km; 2. No Mūzikas skolas līdz pagriezienam uz Mercendarbes muižu - 2,6km (gar V9); 3. Vanagkalna ielā no daudzdzīvokļu mājām līdz Vanagkalna estrādei - 1,3km; 4. Zīļu ielā no Lapu ielas līdz Ķekaviņas upes tiltiņam - 200m.</t>
  </si>
  <si>
    <t>Projekts SAM Publiskās ārtelpas attīstība</t>
  </si>
  <si>
    <t>Attīstīta publiskā ārtelpa Ķekavas novadā</t>
  </si>
  <si>
    <t>27.</t>
  </si>
  <si>
    <t>30.</t>
  </si>
  <si>
    <t>Ķeguma prospekts, no Parka ielas līdz Priežu ielai - 794m.</t>
  </si>
  <si>
    <t>1.pielikums</t>
  </si>
  <si>
    <t xml:space="preserve">Investīciju plāns 2023.-2025.gadam </t>
  </si>
  <si>
    <t>Ūdenssaimniecības attīstība Baložu pilsētā, 4.kārta (Kr.Barona, Titurgas iela u.c.)</t>
  </si>
  <si>
    <t xml:space="preserve">Realizēts ūdenssaimniecības projekts Baložu pilsētā (Kr.Barona, Titurgas iela, Saulgriežu iela, NAI paplašināšana un spiedvada būve, u.c.), t.sk.jaunu pieslēgumu izbūve </t>
  </si>
  <si>
    <t>Pārbūvēta iela ar pazemes komunikācijām, izbūvēta ietve ar apgaismojumu 730 m</t>
  </si>
  <si>
    <t>Pārbūvētas ielas (Sila iela 120m, Meža iela 230m) un meliorācijas sistēma/novadgrāvis 520m), izbūvēti apgaismoti apvienotie gājēju/velo ceļi</t>
  </si>
  <si>
    <t xml:space="preserve"> Attīstības un būvniecības pārvalde</t>
  </si>
  <si>
    <t xml:space="preserve">  Attīstības un būvniecības pārvalde, Kapitālsabiedrības</t>
  </si>
  <si>
    <t>Īpašuma pārvalde Izglītības, kultūras un sporta pārvalde, Attīstības un būvniecības pārvalde</t>
  </si>
  <si>
    <t xml:space="preserve"> Sporta aģentūra, Baldones sporta komplekss       </t>
  </si>
  <si>
    <t>2022.gadā apgūtā summa 860 911 EUR.</t>
  </si>
  <si>
    <t>2022.gadā apgūtā summa 301 605 EUR.</t>
  </si>
  <si>
    <t>Jāpārstrādā</t>
  </si>
  <si>
    <t>2., 3., 4., 5., 6., 7., 8.</t>
  </si>
  <si>
    <t>Esošās ēkas pārbūve 2024.gadā 600 000 EUR</t>
  </si>
  <si>
    <t>Pielikums</t>
  </si>
  <si>
    <t>Ķekavas novada domes</t>
  </si>
  <si>
    <t>2023. gada 10. maija sēdes</t>
  </si>
  <si>
    <t xml:space="preserve">lēmumam Nr. 24. (protokols Nr. 9.)     </t>
  </si>
  <si>
    <t>Sēdes vadītājs:</t>
  </si>
  <si>
    <t xml:space="preserve">(*PARAKSTS)          </t>
  </si>
  <si>
    <t xml:space="preserve">*ŠIS  DOKUMENTS  IR  ELEKTRONISKI  PARAKSTĪTS  AR  </t>
  </si>
  <si>
    <t>DROŠU ELEKTRONISKO  PARAKSTU  UN  SATUR  LAIKA  ZĪMOGU.</t>
  </si>
  <si>
    <t>A.Vītols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</si>
</sst>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quot;Ls&quot;#,##0;\-&quot;Ls&quot;#,##0"/>
    <numFmt numFmtId="177" formatCode="&quot;Ls&quot;#,##0;[Red]\-&quot;Ls&quot;#,##0"/>
    <numFmt numFmtId="178" formatCode="&quot;Ls&quot;#,##0.00;\-&quot;Ls&quot;#,##0.00"/>
    <numFmt numFmtId="179" formatCode="&quot;Ls&quot;#,##0.00;[Red]\-&quot;Ls&quot;#,##0.00"/>
    <numFmt numFmtId="180" formatCode="_-&quot;Ls&quot;* #,##0_-;\-&quot;Ls&quot;* #,##0_-;_-&quot;Ls&quot;* &quot;-&quot;_-;_-@_-"/>
    <numFmt numFmtId="181" formatCode="_-&quot;Ls&quot;* #,##0.00_-;\-&quot;Ls&quot;* #,##0.00_-;_-&quot;Ls&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 ;\-#,##0\ ;&quot; -&quot;#\ ;@\ "/>
    <numFmt numFmtId="191" formatCode="#,##0.00\ ;\-#,##0.00\ ;&quot; -&quot;#\ ;@\ "/>
    <numFmt numFmtId="192" formatCode="&quot;Yes&quot;;&quot;Yes&quot;;&quot;No&quot;"/>
    <numFmt numFmtId="193" formatCode="&quot;True&quot;;&quot;True&quot;;&quot;False&quot;"/>
    <numFmt numFmtId="194" formatCode="&quot;On&quot;;&quot;On&quot;;&quot;Off&quot;"/>
    <numFmt numFmtId="195" formatCode="[$€-2]\ #,##0.00_);[Red]\([$€-2]\ #,##0.00\)"/>
  </numFmts>
  <fonts count="60">
    <font>
      <sz val="11"/>
      <color indexed="8"/>
      <name val="Calibri"/>
      <family val="2"/>
    </font>
    <font>
      <sz val="10"/>
      <name val="Arial"/>
      <family val="0"/>
    </font>
    <font>
      <sz val="10"/>
      <color indexed="8"/>
      <name val="Times New Roman"/>
      <family val="1"/>
    </font>
    <font>
      <sz val="12"/>
      <color indexed="8"/>
      <name val="Times New Roman"/>
      <family val="1"/>
    </font>
    <font>
      <b/>
      <sz val="11"/>
      <color indexed="8"/>
      <name val="Times New Roman"/>
      <family val="1"/>
    </font>
    <font>
      <sz val="11"/>
      <color indexed="10"/>
      <name val="Times New Roman"/>
      <family val="1"/>
    </font>
    <font>
      <sz val="11"/>
      <color indexed="8"/>
      <name val="Times New Roman"/>
      <family val="1"/>
    </font>
    <font>
      <b/>
      <sz val="10"/>
      <color indexed="8"/>
      <name val="Times New Roman"/>
      <family val="1"/>
    </font>
    <font>
      <sz val="11"/>
      <color indexed="8"/>
      <name val="Calibri Light"/>
      <family val="2"/>
    </font>
    <font>
      <sz val="10"/>
      <color indexed="8"/>
      <name val="Calibri Light"/>
      <family val="2"/>
    </font>
    <font>
      <sz val="12"/>
      <color indexed="8"/>
      <name val="Calibri Light"/>
      <family val="2"/>
    </font>
    <font>
      <b/>
      <sz val="14"/>
      <color indexed="8"/>
      <name val="Calibri Light"/>
      <family val="2"/>
    </font>
    <font>
      <sz val="18"/>
      <color indexed="8"/>
      <name val="Calibri"/>
      <family val="2"/>
    </font>
    <font>
      <sz val="12"/>
      <color indexed="8"/>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Light"/>
      <family val="2"/>
    </font>
    <font>
      <sz val="10"/>
      <name val="Calibri Light"/>
      <family val="2"/>
    </font>
    <font>
      <b/>
      <sz val="10"/>
      <name val="Calibri Light"/>
      <family val="2"/>
    </font>
    <font>
      <b/>
      <sz val="11"/>
      <color indexed="8"/>
      <name val="Calibri Light"/>
      <family val="2"/>
    </font>
    <font>
      <strike/>
      <sz val="10"/>
      <color indexed="8"/>
      <name val="Calibri Light"/>
      <family val="2"/>
    </font>
    <font>
      <strike/>
      <sz val="10"/>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Calibri Light"/>
      <family val="2"/>
    </font>
    <font>
      <strike/>
      <sz val="10"/>
      <color rgb="FF000000"/>
      <name val="Calibri Light"/>
      <family val="2"/>
    </font>
    <font>
      <b/>
      <sz val="12"/>
      <color theme="1"/>
      <name val="Times New Roman"/>
      <family val="1"/>
    </font>
    <font>
      <sz val="12"/>
      <color theme="1"/>
      <name val="Times New Roman"/>
      <family val="1"/>
    </font>
    <font>
      <b/>
      <sz val="10"/>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7999799847602844"/>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1" fontId="0" fillId="0" borderId="0" applyFill="0" applyBorder="0" applyAlignment="0" applyProtection="0"/>
    <xf numFmtId="41" fontId="1"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5">
    <xf numFmtId="0" fontId="0" fillId="0" borderId="0" xfId="0" applyAlignment="1">
      <alignment/>
    </xf>
    <xf numFmtId="0" fontId="0" fillId="0" borderId="0" xfId="0" applyAlignment="1">
      <alignment horizontal="center"/>
    </xf>
    <xf numFmtId="0" fontId="0" fillId="0" borderId="0" xfId="0" applyAlignment="1">
      <alignment wrapText="1"/>
    </xf>
    <xf numFmtId="0" fontId="2" fillId="0" borderId="0" xfId="0" applyFont="1" applyAlignment="1">
      <alignment/>
    </xf>
    <xf numFmtId="0" fontId="4" fillId="0" borderId="0" xfId="0" applyFont="1" applyAlignment="1">
      <alignment horizontal="left" wrapText="1"/>
    </xf>
    <xf numFmtId="0" fontId="5" fillId="0" borderId="0" xfId="0" applyFont="1" applyAlignment="1">
      <alignment/>
    </xf>
    <xf numFmtId="0" fontId="6" fillId="0" borderId="0" xfId="0" applyFont="1" applyAlignment="1">
      <alignment horizontal="center"/>
    </xf>
    <xf numFmtId="0" fontId="6" fillId="0" borderId="0" xfId="0" applyFont="1" applyAlignment="1">
      <alignment/>
    </xf>
    <xf numFmtId="3" fontId="0" fillId="0" borderId="0" xfId="0" applyNumberFormat="1" applyAlignment="1">
      <alignment/>
    </xf>
    <xf numFmtId="0" fontId="2" fillId="0" borderId="0" xfId="0" applyFont="1" applyFill="1" applyBorder="1" applyAlignment="1">
      <alignment wrapText="1"/>
    </xf>
    <xf numFmtId="0" fontId="3" fillId="0" borderId="0" xfId="0" applyFont="1" applyAlignment="1">
      <alignment vertical="center"/>
    </xf>
    <xf numFmtId="0" fontId="0" fillId="0" borderId="0" xfId="0" applyFill="1" applyAlignment="1">
      <alignment/>
    </xf>
    <xf numFmtId="3" fontId="0" fillId="0" borderId="0" xfId="0" applyNumberFormat="1" applyFill="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horizontal="right"/>
    </xf>
    <xf numFmtId="0" fontId="0" fillId="0" borderId="0" xfId="0" applyFill="1" applyBorder="1" applyAlignment="1">
      <alignment/>
    </xf>
    <xf numFmtId="0" fontId="0" fillId="0" borderId="0" xfId="0" applyBorder="1" applyAlignment="1">
      <alignment/>
    </xf>
    <xf numFmtId="0" fontId="31" fillId="0" borderId="10" xfId="0" applyFont="1" applyBorder="1" applyAlignment="1">
      <alignment horizontal="center" textRotation="90" wrapText="1"/>
    </xf>
    <xf numFmtId="0" fontId="31" fillId="0" borderId="11" xfId="0" applyFont="1" applyBorder="1" applyAlignment="1">
      <alignment horizontal="center" textRotation="90" wrapText="1"/>
    </xf>
    <xf numFmtId="0" fontId="31" fillId="0" borderId="11" xfId="0" applyFont="1" applyBorder="1" applyAlignment="1">
      <alignment horizontal="center" textRotation="90"/>
    </xf>
    <xf numFmtId="0" fontId="9" fillId="0" borderId="12" xfId="0" applyFont="1" applyBorder="1" applyAlignment="1">
      <alignment horizontal="right" vertical="center" wrapText="1"/>
    </xf>
    <xf numFmtId="0" fontId="9" fillId="0" borderId="11" xfId="0" applyFont="1" applyFill="1" applyBorder="1" applyAlignment="1">
      <alignment horizontal="left" vertical="top" wrapText="1"/>
    </xf>
    <xf numFmtId="3" fontId="9" fillId="0" borderId="13" xfId="0" applyNumberFormat="1" applyFont="1" applyFill="1" applyBorder="1" applyAlignment="1">
      <alignment horizontal="center" vertical="top"/>
    </xf>
    <xf numFmtId="0" fontId="32" fillId="0" borderId="11" xfId="0" applyFont="1" applyFill="1" applyBorder="1" applyAlignment="1">
      <alignment vertical="top" wrapText="1"/>
    </xf>
    <xf numFmtId="0" fontId="9" fillId="0" borderId="13" xfId="0" applyFont="1" applyFill="1" applyBorder="1" applyAlignment="1">
      <alignment horizontal="left" vertical="top" wrapText="1"/>
    </xf>
    <xf numFmtId="0" fontId="9" fillId="0" borderId="11" xfId="0" applyFont="1" applyFill="1" applyBorder="1" applyAlignment="1">
      <alignment vertical="top" wrapText="1"/>
    </xf>
    <xf numFmtId="0" fontId="9" fillId="0" borderId="11" xfId="55" applyFont="1" applyFill="1" applyBorder="1" applyAlignment="1">
      <alignment horizontal="left" vertical="top" wrapText="1"/>
      <protection/>
    </xf>
    <xf numFmtId="0" fontId="9" fillId="0" borderId="14" xfId="55" applyFont="1" applyFill="1" applyBorder="1" applyAlignment="1">
      <alignment horizontal="left" vertical="top" wrapText="1"/>
      <protection/>
    </xf>
    <xf numFmtId="3" fontId="9" fillId="0" borderId="13" xfId="55" applyNumberFormat="1" applyFont="1" applyFill="1" applyBorder="1" applyAlignment="1">
      <alignment horizontal="center" vertical="top"/>
      <protection/>
    </xf>
    <xf numFmtId="0" fontId="9" fillId="0" borderId="13" xfId="55" applyFont="1" applyFill="1" applyBorder="1" applyAlignment="1">
      <alignment horizontal="left" vertical="top" wrapText="1"/>
      <protection/>
    </xf>
    <xf numFmtId="0" fontId="9" fillId="0" borderId="13" xfId="0" applyFont="1" applyFill="1" applyBorder="1" applyAlignment="1">
      <alignment vertical="top" wrapText="1"/>
    </xf>
    <xf numFmtId="0" fontId="32" fillId="0" borderId="15" xfId="0" applyFont="1" applyFill="1" applyBorder="1" applyAlignment="1">
      <alignment horizontal="left" vertical="top" wrapText="1"/>
    </xf>
    <xf numFmtId="0" fontId="32" fillId="0" borderId="13" xfId="0" applyFont="1" applyFill="1" applyBorder="1" applyAlignment="1">
      <alignment vertical="top" wrapText="1"/>
    </xf>
    <xf numFmtId="0" fontId="9" fillId="0" borderId="11" xfId="0" applyFont="1" applyFill="1" applyBorder="1" applyAlignment="1">
      <alignment vertical="center"/>
    </xf>
    <xf numFmtId="0" fontId="9" fillId="0" borderId="13" xfId="0" applyFont="1" applyFill="1" applyBorder="1" applyAlignment="1">
      <alignment horizontal="left" wrapText="1"/>
    </xf>
    <xf numFmtId="3" fontId="9" fillId="0" borderId="13" xfId="0" applyNumberFormat="1" applyFont="1" applyFill="1" applyBorder="1" applyAlignment="1">
      <alignment horizontal="center"/>
    </xf>
    <xf numFmtId="0" fontId="9" fillId="0" borderId="11" xfId="0" applyFont="1" applyFill="1" applyBorder="1" applyAlignment="1">
      <alignment horizontal="left" vertical="center" wrapText="1"/>
    </xf>
    <xf numFmtId="0" fontId="9" fillId="0" borderId="11" xfId="0" applyFont="1" applyFill="1" applyBorder="1" applyAlignment="1">
      <alignment wrapText="1"/>
    </xf>
    <xf numFmtId="0" fontId="9" fillId="0" borderId="11" xfId="55" applyFont="1" applyFill="1" applyBorder="1" applyAlignment="1">
      <alignment horizontal="left" wrapText="1"/>
      <protection/>
    </xf>
    <xf numFmtId="0" fontId="9" fillId="0" borderId="14" xfId="55" applyFont="1" applyFill="1" applyBorder="1" applyAlignment="1">
      <alignment horizontal="center" vertical="center" wrapText="1"/>
      <protection/>
    </xf>
    <xf numFmtId="0" fontId="9" fillId="0" borderId="14" xfId="55" applyFont="1" applyFill="1" applyBorder="1" applyAlignment="1">
      <alignment horizontal="left" vertical="center" wrapText="1"/>
      <protection/>
    </xf>
    <xf numFmtId="3" fontId="9" fillId="0" borderId="13" xfId="55" applyNumberFormat="1" applyFont="1" applyFill="1" applyBorder="1" applyAlignment="1">
      <alignment horizontal="center"/>
      <protection/>
    </xf>
    <xf numFmtId="49" fontId="9" fillId="0" borderId="12" xfId="55" applyNumberFormat="1" applyFont="1" applyFill="1" applyBorder="1" applyAlignment="1">
      <alignment horizontal="right" vertical="center" wrapText="1"/>
      <protection/>
    </xf>
    <xf numFmtId="0" fontId="31" fillId="33" borderId="11" xfId="0" applyFont="1" applyFill="1" applyBorder="1" applyAlignment="1">
      <alignment horizontal="center" vertical="center" wrapText="1"/>
    </xf>
    <xf numFmtId="0" fontId="9" fillId="7" borderId="13" xfId="0" applyFont="1" applyFill="1" applyBorder="1" applyAlignment="1">
      <alignment horizontal="left" wrapText="1"/>
    </xf>
    <xf numFmtId="3" fontId="9" fillId="33" borderId="13" xfId="0" applyNumberFormat="1" applyFont="1" applyFill="1" applyBorder="1" applyAlignment="1">
      <alignment horizontal="center"/>
    </xf>
    <xf numFmtId="0" fontId="9" fillId="0" borderId="11" xfId="0" applyFont="1" applyFill="1" applyBorder="1" applyAlignment="1">
      <alignment horizontal="center"/>
    </xf>
    <xf numFmtId="0" fontId="32" fillId="0" borderId="11" xfId="0" applyFont="1" applyFill="1" applyBorder="1" applyAlignment="1">
      <alignment horizontal="left" vertical="top" wrapText="1"/>
    </xf>
    <xf numFmtId="0" fontId="32" fillId="0" borderId="13" xfId="0" applyFont="1" applyFill="1" applyBorder="1" applyAlignment="1">
      <alignment horizontal="left" vertical="top" wrapText="1"/>
    </xf>
    <xf numFmtId="3" fontId="32" fillId="0" borderId="13" xfId="0" applyNumberFormat="1" applyFont="1" applyFill="1" applyBorder="1" applyAlignment="1">
      <alignment horizontal="left" vertical="top"/>
    </xf>
    <xf numFmtId="0" fontId="33" fillId="7" borderId="11" xfId="0" applyFont="1" applyFill="1" applyBorder="1" applyAlignment="1">
      <alignment horizontal="left" vertical="top" wrapText="1"/>
    </xf>
    <xf numFmtId="0" fontId="32" fillId="7" borderId="13" xfId="0" applyFont="1" applyFill="1" applyBorder="1" applyAlignment="1">
      <alignment horizontal="left" vertical="top" wrapText="1"/>
    </xf>
    <xf numFmtId="3" fontId="32" fillId="7" borderId="13" xfId="0" applyNumberFormat="1" applyFont="1" applyFill="1" applyBorder="1" applyAlignment="1">
      <alignment horizontal="left" vertical="top"/>
    </xf>
    <xf numFmtId="0" fontId="9" fillId="33" borderId="13" xfId="0" applyFont="1" applyFill="1" applyBorder="1" applyAlignment="1">
      <alignment horizontal="left" wrapText="1"/>
    </xf>
    <xf numFmtId="0" fontId="32" fillId="0" borderId="11" xfId="55" applyFont="1" applyFill="1" applyBorder="1" applyAlignment="1">
      <alignment horizontal="left" vertical="top" wrapText="1"/>
      <protection/>
    </xf>
    <xf numFmtId="0" fontId="32" fillId="0" borderId="11" xfId="0" applyFont="1" applyFill="1" applyBorder="1" applyAlignment="1">
      <alignment wrapText="1"/>
    </xf>
    <xf numFmtId="0" fontId="32" fillId="0" borderId="0" xfId="0" applyFont="1" applyFill="1" applyAlignment="1">
      <alignment horizontal="left" vertical="top" wrapText="1"/>
    </xf>
    <xf numFmtId="0" fontId="32" fillId="0" borderId="12" xfId="0" applyFont="1" applyFill="1" applyBorder="1" applyAlignment="1">
      <alignment horizontal="left" vertical="top" wrapText="1"/>
    </xf>
    <xf numFmtId="0" fontId="9" fillId="0" borderId="0" xfId="0" applyFont="1" applyFill="1" applyBorder="1" applyAlignment="1">
      <alignment horizontal="center"/>
    </xf>
    <xf numFmtId="3" fontId="32" fillId="0" borderId="16" xfId="0" applyNumberFormat="1" applyFont="1" applyFill="1" applyBorder="1" applyAlignment="1">
      <alignment horizontal="left" vertical="top"/>
    </xf>
    <xf numFmtId="0" fontId="8" fillId="0" borderId="0" xfId="0" applyFont="1" applyAlignment="1">
      <alignment horizontal="center"/>
    </xf>
    <xf numFmtId="0" fontId="31" fillId="0" borderId="11" xfId="0" applyFont="1" applyBorder="1" applyAlignment="1">
      <alignment horizontal="right" wrapText="1"/>
    </xf>
    <xf numFmtId="0" fontId="8" fillId="0" borderId="11" xfId="0" applyFont="1" applyBorder="1" applyAlignment="1">
      <alignment wrapText="1"/>
    </xf>
    <xf numFmtId="0" fontId="8" fillId="0" borderId="11" xfId="0" applyFont="1" applyBorder="1" applyAlignment="1">
      <alignment/>
    </xf>
    <xf numFmtId="3" fontId="34" fillId="0" borderId="11" xfId="0" applyNumberFormat="1" applyFont="1" applyBorder="1" applyAlignment="1">
      <alignment/>
    </xf>
    <xf numFmtId="3" fontId="34" fillId="0" borderId="13" xfId="0" applyNumberFormat="1" applyFont="1" applyBorder="1" applyAlignment="1">
      <alignment horizontal="center"/>
    </xf>
    <xf numFmtId="3" fontId="34" fillId="0" borderId="17" xfId="0" applyNumberFormat="1" applyFont="1" applyBorder="1" applyAlignment="1">
      <alignment/>
    </xf>
    <xf numFmtId="3" fontId="34" fillId="0" borderId="18" xfId="0" applyNumberFormat="1" applyFont="1" applyBorder="1" applyAlignment="1">
      <alignment/>
    </xf>
    <xf numFmtId="0" fontId="8" fillId="0" borderId="0" xfId="0" applyFont="1" applyBorder="1" applyAlignment="1">
      <alignment horizontal="center"/>
    </xf>
    <xf numFmtId="0" fontId="8" fillId="0" borderId="0" xfId="0" applyFont="1" applyAlignment="1">
      <alignment wrapText="1"/>
    </xf>
    <xf numFmtId="0" fontId="8" fillId="0" borderId="0" xfId="0" applyFont="1" applyAlignment="1">
      <alignment/>
    </xf>
    <xf numFmtId="0" fontId="9"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wrapText="1"/>
    </xf>
    <xf numFmtId="0" fontId="32" fillId="0" borderId="0" xfId="0" applyFont="1" applyFill="1" applyBorder="1" applyAlignment="1">
      <alignment vertical="top" wrapText="1"/>
    </xf>
    <xf numFmtId="0" fontId="9" fillId="7" borderId="11" xfId="0" applyFont="1" applyFill="1" applyBorder="1" applyAlignment="1">
      <alignment horizontal="center"/>
    </xf>
    <xf numFmtId="0" fontId="31" fillId="7" borderId="11" xfId="0" applyFont="1" applyFill="1" applyBorder="1" applyAlignment="1">
      <alignment horizontal="center" vertical="center"/>
    </xf>
    <xf numFmtId="0" fontId="8" fillId="0" borderId="19" xfId="0" applyFont="1" applyFill="1" applyBorder="1" applyAlignment="1">
      <alignment/>
    </xf>
    <xf numFmtId="0" fontId="9" fillId="0" borderId="12" xfId="0" applyFont="1" applyBorder="1" applyAlignment="1">
      <alignment horizontal="center" vertical="center" wrapText="1"/>
    </xf>
    <xf numFmtId="0" fontId="9" fillId="0" borderId="14" xfId="0" applyFont="1" applyBorder="1" applyAlignment="1">
      <alignment horizontal="center" wrapText="1"/>
    </xf>
    <xf numFmtId="0" fontId="9" fillId="0" borderId="13" xfId="55" applyFont="1" applyFill="1" applyBorder="1" applyAlignment="1">
      <alignment vertical="center" wrapText="1"/>
      <protection/>
    </xf>
    <xf numFmtId="0" fontId="9" fillId="0" borderId="13" xfId="0" applyFont="1" applyFill="1" applyBorder="1" applyAlignment="1">
      <alignment vertical="center" wrapText="1"/>
    </xf>
    <xf numFmtId="0" fontId="9" fillId="7" borderId="13" xfId="0" applyFont="1" applyFill="1" applyBorder="1" applyAlignment="1">
      <alignment vertical="center" wrapText="1"/>
    </xf>
    <xf numFmtId="0" fontId="32" fillId="0" borderId="13" xfId="0" applyFont="1" applyFill="1" applyBorder="1" applyAlignment="1">
      <alignment vertical="center" wrapText="1"/>
    </xf>
    <xf numFmtId="0" fontId="32" fillId="7" borderId="13" xfId="0" applyFont="1" applyFill="1" applyBorder="1" applyAlignment="1">
      <alignment vertical="center" wrapText="1"/>
    </xf>
    <xf numFmtId="0" fontId="32" fillId="0" borderId="13" xfId="55" applyFont="1" applyFill="1" applyBorder="1" applyAlignment="1">
      <alignment vertical="center" wrapText="1"/>
      <protection/>
    </xf>
    <xf numFmtId="0" fontId="33" fillId="7" borderId="13" xfId="0" applyFont="1" applyFill="1" applyBorder="1" applyAlignment="1">
      <alignment vertical="center" wrapText="1"/>
    </xf>
    <xf numFmtId="0" fontId="9" fillId="33" borderId="13" xfId="0" applyFont="1" applyFill="1" applyBorder="1" applyAlignment="1">
      <alignment vertical="center" wrapText="1"/>
    </xf>
    <xf numFmtId="0" fontId="31" fillId="7" borderId="12"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31" fillId="7" borderId="10" xfId="0" applyFont="1" applyFill="1" applyBorder="1" applyAlignment="1">
      <alignment horizontal="center" textRotation="90" wrapText="1"/>
    </xf>
    <xf numFmtId="0" fontId="31" fillId="7" borderId="11" xfId="0" applyFont="1" applyFill="1" applyBorder="1" applyAlignment="1">
      <alignment horizontal="center" textRotation="90" wrapText="1"/>
    </xf>
    <xf numFmtId="0" fontId="31" fillId="7" borderId="11" xfId="0" applyFont="1" applyFill="1" applyBorder="1" applyAlignment="1">
      <alignment horizontal="center" textRotation="90"/>
    </xf>
    <xf numFmtId="0" fontId="31" fillId="7" borderId="20" xfId="0" applyFont="1" applyFill="1" applyBorder="1" applyAlignment="1">
      <alignment horizontal="center" textRotation="90" wrapText="1"/>
    </xf>
    <xf numFmtId="0" fontId="9" fillId="0" borderId="13" xfId="0" applyFont="1" applyFill="1" applyBorder="1" applyAlignment="1">
      <alignment horizontal="center" vertical="center" wrapText="1"/>
    </xf>
    <xf numFmtId="0" fontId="9" fillId="0" borderId="13" xfId="55" applyFont="1" applyFill="1" applyBorder="1" applyAlignment="1">
      <alignment horizontal="center" vertical="center" wrapText="1"/>
      <protection/>
    </xf>
    <xf numFmtId="0" fontId="32" fillId="0" borderId="13"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32" fillId="7" borderId="1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0" fillId="0" borderId="0" xfId="0" applyBorder="1" applyAlignment="1">
      <alignment horizontal="center" vertical="center"/>
    </xf>
    <xf numFmtId="0" fontId="32" fillId="0" borderId="13"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31" fillId="0" borderId="13" xfId="0" applyFont="1" applyBorder="1" applyAlignment="1">
      <alignment horizontal="center" textRotation="90" wrapText="1"/>
    </xf>
    <xf numFmtId="0" fontId="0" fillId="0" borderId="21" xfId="0" applyBorder="1" applyAlignment="1">
      <alignment/>
    </xf>
    <xf numFmtId="0" fontId="7" fillId="0" borderId="22" xfId="0" applyFont="1" applyFill="1" applyBorder="1" applyAlignment="1">
      <alignment horizontal="center" textRotation="90" wrapText="1"/>
    </xf>
    <xf numFmtId="0" fontId="31" fillId="7" borderId="12" xfId="0" applyFont="1" applyFill="1" applyBorder="1" applyAlignment="1">
      <alignment horizontal="center" textRotation="90" wrapText="1"/>
    </xf>
    <xf numFmtId="0" fontId="31" fillId="7" borderId="14" xfId="0" applyFont="1" applyFill="1" applyBorder="1" applyAlignment="1">
      <alignment horizontal="center" textRotation="90" wrapText="1"/>
    </xf>
    <xf numFmtId="0" fontId="8" fillId="0" borderId="15" xfId="0" applyFont="1" applyBorder="1" applyAlignment="1">
      <alignment/>
    </xf>
    <xf numFmtId="0" fontId="31" fillId="0" borderId="15" xfId="0" applyFont="1" applyBorder="1" applyAlignment="1">
      <alignment horizontal="center" textRotation="90" wrapText="1"/>
    </xf>
    <xf numFmtId="0" fontId="31" fillId="0" borderId="15" xfId="0" applyFont="1" applyFill="1" applyBorder="1" applyAlignment="1">
      <alignment horizontal="center" textRotation="90" wrapText="1"/>
    </xf>
    <xf numFmtId="0" fontId="31" fillId="7" borderId="15" xfId="0" applyFont="1" applyFill="1" applyBorder="1" applyAlignment="1">
      <alignment horizontal="center" textRotation="90" wrapText="1"/>
    </xf>
    <xf numFmtId="0" fontId="0" fillId="0" borderId="22" xfId="0" applyBorder="1" applyAlignment="1">
      <alignment wrapText="1"/>
    </xf>
    <xf numFmtId="0" fontId="0" fillId="0" borderId="22" xfId="0" applyBorder="1" applyAlignment="1">
      <alignment/>
    </xf>
    <xf numFmtId="3" fontId="2" fillId="34" borderId="22" xfId="55" applyNumberFormat="1" applyFont="1" applyFill="1" applyBorder="1">
      <alignment/>
      <protection/>
    </xf>
    <xf numFmtId="0" fontId="2" fillId="0" borderId="22" xfId="55" applyFont="1" applyBorder="1" applyAlignment="1">
      <alignment wrapText="1"/>
      <protection/>
    </xf>
    <xf numFmtId="0" fontId="0" fillId="0" borderId="22" xfId="0" applyFill="1" applyBorder="1" applyAlignment="1">
      <alignment/>
    </xf>
    <xf numFmtId="3" fontId="0" fillId="0" borderId="22" xfId="0" applyNumberFormat="1" applyBorder="1" applyAlignment="1">
      <alignment wrapText="1"/>
    </xf>
    <xf numFmtId="0" fontId="0" fillId="0" borderId="22" xfId="0" applyFont="1" applyBorder="1" applyAlignment="1">
      <alignment vertical="center" wrapText="1"/>
    </xf>
    <xf numFmtId="3" fontId="0" fillId="0" borderId="22" xfId="0" applyNumberFormat="1" applyBorder="1" applyAlignment="1">
      <alignment/>
    </xf>
    <xf numFmtId="0" fontId="0" fillId="0" borderId="22" xfId="0" applyFont="1" applyFill="1" applyBorder="1" applyAlignment="1">
      <alignment vertical="center" wrapText="1"/>
    </xf>
    <xf numFmtId="0" fontId="6" fillId="0" borderId="23" xfId="0" applyFont="1" applyBorder="1" applyAlignment="1">
      <alignment/>
    </xf>
    <xf numFmtId="3" fontId="9" fillId="0" borderId="15" xfId="0" applyNumberFormat="1" applyFont="1" applyFill="1" applyBorder="1" applyAlignment="1">
      <alignment/>
    </xf>
    <xf numFmtId="3" fontId="9" fillId="0" borderId="15" xfId="55" applyNumberFormat="1" applyFont="1" applyFill="1" applyBorder="1">
      <alignment/>
      <protection/>
    </xf>
    <xf numFmtId="0" fontId="9" fillId="7" borderId="15" xfId="0" applyFont="1" applyFill="1" applyBorder="1" applyAlignment="1">
      <alignment/>
    </xf>
    <xf numFmtId="0" fontId="32" fillId="0" borderId="15" xfId="0" applyFont="1" applyFill="1" applyBorder="1" applyAlignment="1">
      <alignment horizontal="left" vertical="top"/>
    </xf>
    <xf numFmtId="0" fontId="32" fillId="7" borderId="15" xfId="0" applyFont="1" applyFill="1" applyBorder="1" applyAlignment="1">
      <alignment horizontal="left" vertical="top"/>
    </xf>
    <xf numFmtId="3" fontId="9" fillId="7" borderId="15" xfId="0" applyNumberFormat="1" applyFont="1" applyFill="1" applyBorder="1" applyAlignment="1">
      <alignment/>
    </xf>
    <xf numFmtId="0" fontId="9" fillId="33" borderId="15" xfId="0" applyFont="1" applyFill="1" applyBorder="1" applyAlignment="1">
      <alignment/>
    </xf>
    <xf numFmtId="3" fontId="32" fillId="7" borderId="15" xfId="0" applyNumberFormat="1" applyFont="1" applyFill="1" applyBorder="1" applyAlignment="1">
      <alignment horizontal="left" vertical="top"/>
    </xf>
    <xf numFmtId="3" fontId="34" fillId="0" borderId="15" xfId="0" applyNumberFormat="1" applyFont="1" applyBorder="1" applyAlignment="1">
      <alignment/>
    </xf>
    <xf numFmtId="0" fontId="9"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3" fontId="9" fillId="0" borderId="15" xfId="0" applyNumberFormat="1" applyFont="1" applyFill="1" applyBorder="1" applyAlignment="1">
      <alignment horizontal="center" wrapText="1"/>
    </xf>
    <xf numFmtId="3" fontId="9" fillId="0" borderId="15"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xf>
    <xf numFmtId="3" fontId="32" fillId="0" borderId="15" xfId="0" applyNumberFormat="1" applyFont="1" applyFill="1" applyBorder="1" applyAlignment="1">
      <alignment horizontal="center" vertical="center" wrapText="1"/>
    </xf>
    <xf numFmtId="0" fontId="9" fillId="35" borderId="11" xfId="0" applyFont="1" applyFill="1" applyBorder="1" applyAlignment="1">
      <alignment vertical="top" wrapText="1"/>
    </xf>
    <xf numFmtId="3" fontId="32" fillId="0" borderId="13" xfId="0" applyNumberFormat="1" applyFont="1" applyFill="1" applyBorder="1" applyAlignment="1">
      <alignment horizontal="center" vertical="top"/>
    </xf>
    <xf numFmtId="3" fontId="9" fillId="33" borderId="13" xfId="0" applyNumberFormat="1" applyFont="1" applyFill="1" applyBorder="1" applyAlignment="1">
      <alignment horizontal="center" vertical="top"/>
    </xf>
    <xf numFmtId="0" fontId="8" fillId="7" borderId="14" xfId="0" applyFont="1" applyFill="1" applyBorder="1" applyAlignment="1">
      <alignment horizontal="center" vertical="top" wrapText="1"/>
    </xf>
    <xf numFmtId="3" fontId="32" fillId="7" borderId="13" xfId="0" applyNumberFormat="1" applyFont="1" applyFill="1" applyBorder="1" applyAlignment="1">
      <alignment horizontal="center" vertical="top"/>
    </xf>
    <xf numFmtId="3" fontId="9" fillId="0" borderId="13" xfId="0" applyNumberFormat="1" applyFont="1" applyFill="1" applyBorder="1" applyAlignment="1">
      <alignment horizontal="right" vertical="top"/>
    </xf>
    <xf numFmtId="0" fontId="9" fillId="0" borderId="11" xfId="0" applyFont="1" applyFill="1" applyBorder="1" applyAlignment="1">
      <alignment horizontal="right" vertical="top"/>
    </xf>
    <xf numFmtId="3" fontId="9" fillId="0" borderId="11" xfId="0" applyNumberFormat="1" applyFont="1" applyFill="1" applyBorder="1" applyAlignment="1">
      <alignment horizontal="right" vertical="top"/>
    </xf>
    <xf numFmtId="3" fontId="9" fillId="0" borderId="13" xfId="55" applyNumberFormat="1" applyFont="1" applyFill="1" applyBorder="1" applyAlignment="1">
      <alignment horizontal="right" vertical="top"/>
      <protection/>
    </xf>
    <xf numFmtId="3" fontId="32" fillId="0" borderId="11" xfId="0" applyNumberFormat="1" applyFont="1" applyFill="1" applyBorder="1" applyAlignment="1">
      <alignment horizontal="right" vertical="top"/>
    </xf>
    <xf numFmtId="3" fontId="32" fillId="7" borderId="11" xfId="0" applyNumberFormat="1" applyFont="1" applyFill="1" applyBorder="1" applyAlignment="1">
      <alignment horizontal="right" vertical="top"/>
    </xf>
    <xf numFmtId="3" fontId="9" fillId="0" borderId="10" xfId="0" applyNumberFormat="1" applyFont="1" applyFill="1" applyBorder="1" applyAlignment="1">
      <alignment horizontal="right" vertical="top"/>
    </xf>
    <xf numFmtId="3" fontId="9" fillId="0" borderId="24" xfId="55" applyNumberFormat="1" applyFont="1" applyFill="1" applyBorder="1" applyAlignment="1">
      <alignment horizontal="right" vertical="top"/>
      <protection/>
    </xf>
    <xf numFmtId="3" fontId="9" fillId="0" borderId="10" xfId="55" applyNumberFormat="1" applyFont="1" applyFill="1" applyBorder="1" applyAlignment="1">
      <alignment horizontal="right" vertical="top"/>
      <protection/>
    </xf>
    <xf numFmtId="3" fontId="32" fillId="0" borderId="10" xfId="0" applyNumberFormat="1" applyFont="1" applyFill="1" applyBorder="1" applyAlignment="1">
      <alignment horizontal="right" vertical="top"/>
    </xf>
    <xf numFmtId="3" fontId="32" fillId="7" borderId="10" xfId="0" applyNumberFormat="1" applyFont="1" applyFill="1" applyBorder="1" applyAlignment="1">
      <alignment horizontal="right" vertical="top"/>
    </xf>
    <xf numFmtId="0" fontId="32" fillId="7" borderId="10" xfId="0" applyFont="1" applyFill="1" applyBorder="1" applyAlignment="1">
      <alignment horizontal="right" vertical="top"/>
    </xf>
    <xf numFmtId="0" fontId="32" fillId="0" borderId="10" xfId="0" applyFont="1" applyFill="1" applyBorder="1" applyAlignment="1">
      <alignment horizontal="right" vertical="top"/>
    </xf>
    <xf numFmtId="3" fontId="32" fillId="0" borderId="25" xfId="0" applyNumberFormat="1" applyFont="1" applyFill="1" applyBorder="1" applyAlignment="1">
      <alignment horizontal="right" vertical="top"/>
    </xf>
    <xf numFmtId="3" fontId="9" fillId="0" borderId="11" xfId="55" applyNumberFormat="1" applyFont="1" applyFill="1" applyBorder="1" applyAlignment="1">
      <alignment horizontal="right" vertical="top"/>
      <protection/>
    </xf>
    <xf numFmtId="0" fontId="32" fillId="0" borderId="11" xfId="0" applyFont="1" applyFill="1" applyBorder="1" applyAlignment="1">
      <alignment horizontal="right" vertical="top"/>
    </xf>
    <xf numFmtId="0" fontId="32" fillId="0" borderId="16" xfId="0" applyFont="1" applyFill="1" applyBorder="1" applyAlignment="1">
      <alignment horizontal="right" vertical="top"/>
    </xf>
    <xf numFmtId="0" fontId="32" fillId="7" borderId="11" xfId="0" applyFont="1" applyFill="1" applyBorder="1" applyAlignment="1">
      <alignment horizontal="right" vertical="top"/>
    </xf>
    <xf numFmtId="3" fontId="32" fillId="0" borderId="16" xfId="0" applyNumberFormat="1" applyFont="1" applyFill="1" applyBorder="1" applyAlignment="1">
      <alignment horizontal="right" vertical="top"/>
    </xf>
    <xf numFmtId="3" fontId="9" fillId="0" borderId="20" xfId="0" applyNumberFormat="1" applyFont="1" applyFill="1" applyBorder="1" applyAlignment="1">
      <alignment horizontal="right" vertical="top"/>
    </xf>
    <xf numFmtId="0" fontId="9" fillId="0" borderId="20" xfId="0" applyFont="1" applyFill="1" applyBorder="1" applyAlignment="1">
      <alignment horizontal="right" vertical="top"/>
    </xf>
    <xf numFmtId="3" fontId="9" fillId="0" borderId="20" xfId="55" applyNumberFormat="1" applyFont="1" applyFill="1" applyBorder="1" applyAlignment="1">
      <alignment horizontal="right" vertical="top"/>
      <protection/>
    </xf>
    <xf numFmtId="0" fontId="9" fillId="0" borderId="20" xfId="55" applyFont="1" applyFill="1" applyBorder="1" applyAlignment="1">
      <alignment horizontal="right" vertical="top"/>
      <protection/>
    </xf>
    <xf numFmtId="0" fontId="9" fillId="33" borderId="20" xfId="0" applyFont="1" applyFill="1" applyBorder="1" applyAlignment="1">
      <alignment horizontal="right"/>
    </xf>
    <xf numFmtId="0" fontId="9" fillId="0" borderId="20" xfId="0" applyFont="1" applyFill="1" applyBorder="1" applyAlignment="1">
      <alignment horizontal="right"/>
    </xf>
    <xf numFmtId="3" fontId="9" fillId="0" borderId="20" xfId="0" applyNumberFormat="1" applyFont="1" applyFill="1" applyBorder="1" applyAlignment="1">
      <alignment horizontal="right"/>
    </xf>
    <xf numFmtId="3" fontId="9" fillId="0" borderId="20" xfId="55" applyNumberFormat="1" applyFont="1" applyFill="1" applyBorder="1" applyAlignment="1">
      <alignment horizontal="right"/>
      <protection/>
    </xf>
    <xf numFmtId="3" fontId="32" fillId="0" borderId="20" xfId="0" applyNumberFormat="1" applyFont="1" applyFill="1" applyBorder="1" applyAlignment="1">
      <alignment horizontal="right" vertical="top"/>
    </xf>
    <xf numFmtId="0" fontId="32" fillId="0" borderId="20" xfId="0" applyFont="1" applyFill="1" applyBorder="1" applyAlignment="1">
      <alignment horizontal="right" vertical="top"/>
    </xf>
    <xf numFmtId="0" fontId="32" fillId="7" borderId="20" xfId="0" applyFont="1" applyFill="1" applyBorder="1" applyAlignment="1">
      <alignment horizontal="right" vertical="top"/>
    </xf>
    <xf numFmtId="3" fontId="9" fillId="33" borderId="20" xfId="0" applyNumberFormat="1" applyFont="1" applyFill="1" applyBorder="1" applyAlignment="1">
      <alignment horizontal="right"/>
    </xf>
    <xf numFmtId="0" fontId="32" fillId="0" borderId="26" xfId="0" applyFont="1" applyFill="1" applyBorder="1" applyAlignment="1">
      <alignment horizontal="right" vertical="top"/>
    </xf>
    <xf numFmtId="0" fontId="9" fillId="0" borderId="13" xfId="0" applyFont="1" applyFill="1" applyBorder="1" applyAlignment="1">
      <alignment horizontal="right" vertical="top"/>
    </xf>
    <xf numFmtId="3" fontId="32" fillId="0" borderId="13" xfId="0" applyNumberFormat="1" applyFont="1" applyFill="1" applyBorder="1" applyAlignment="1">
      <alignment horizontal="right" vertical="top"/>
    </xf>
    <xf numFmtId="0" fontId="32" fillId="0" borderId="13" xfId="0" applyFont="1" applyFill="1" applyBorder="1" applyAlignment="1">
      <alignment horizontal="right" vertical="top"/>
    </xf>
    <xf numFmtId="3" fontId="32" fillId="0" borderId="11" xfId="0" applyNumberFormat="1" applyFont="1" applyFill="1" applyBorder="1" applyAlignment="1">
      <alignment horizontal="right" vertical="top" wrapText="1"/>
    </xf>
    <xf numFmtId="0" fontId="32" fillId="7" borderId="13" xfId="0" applyFont="1" applyFill="1" applyBorder="1" applyAlignment="1">
      <alignment horizontal="right" vertical="top"/>
    </xf>
    <xf numFmtId="3" fontId="32" fillId="7" borderId="13" xfId="0" applyNumberFormat="1" applyFont="1" applyFill="1" applyBorder="1" applyAlignment="1">
      <alignment horizontal="right" vertical="top"/>
    </xf>
    <xf numFmtId="0" fontId="32" fillId="0" borderId="27" xfId="0" applyFont="1" applyFill="1" applyBorder="1" applyAlignment="1">
      <alignment horizontal="right" vertical="top"/>
    </xf>
    <xf numFmtId="0" fontId="9" fillId="33" borderId="11" xfId="0" applyFont="1" applyFill="1" applyBorder="1" applyAlignment="1">
      <alignment horizontal="right" vertical="top"/>
    </xf>
    <xf numFmtId="0" fontId="9" fillId="7" borderId="11" xfId="0" applyFont="1" applyFill="1" applyBorder="1" applyAlignment="1">
      <alignment horizontal="right" vertical="top"/>
    </xf>
    <xf numFmtId="0" fontId="9" fillId="7" borderId="13" xfId="0" applyFont="1" applyFill="1" applyBorder="1" applyAlignment="1">
      <alignment horizontal="right" vertical="top"/>
    </xf>
    <xf numFmtId="0" fontId="9" fillId="0" borderId="11" xfId="0" applyFont="1" applyFill="1" applyBorder="1" applyAlignment="1">
      <alignment horizontal="right" vertical="top" wrapText="1"/>
    </xf>
    <xf numFmtId="3" fontId="9" fillId="0" borderId="11" xfId="0" applyNumberFormat="1" applyFont="1" applyFill="1" applyBorder="1" applyAlignment="1">
      <alignment horizontal="right" vertical="top" wrapText="1"/>
    </xf>
    <xf numFmtId="190" fontId="9" fillId="0" borderId="13" xfId="42" applyNumberFormat="1" applyFont="1" applyFill="1" applyBorder="1" applyAlignment="1" applyProtection="1">
      <alignment horizontal="right" vertical="top"/>
      <protection/>
    </xf>
    <xf numFmtId="0" fontId="9" fillId="7" borderId="11" xfId="0" applyFont="1" applyFill="1" applyBorder="1" applyAlignment="1">
      <alignment horizontal="right" vertical="top" wrapText="1"/>
    </xf>
    <xf numFmtId="3" fontId="9" fillId="7" borderId="11" xfId="0" applyNumberFormat="1" applyFont="1" applyFill="1" applyBorder="1" applyAlignment="1">
      <alignment horizontal="right" vertical="top"/>
    </xf>
    <xf numFmtId="3" fontId="9" fillId="7" borderId="13" xfId="0" applyNumberFormat="1" applyFont="1" applyFill="1" applyBorder="1" applyAlignment="1">
      <alignment horizontal="right" vertical="top"/>
    </xf>
    <xf numFmtId="1" fontId="9" fillId="0" borderId="13" xfId="0" applyNumberFormat="1" applyFont="1" applyFill="1" applyBorder="1" applyAlignment="1">
      <alignment horizontal="right" vertical="top"/>
    </xf>
    <xf numFmtId="3" fontId="9" fillId="33" borderId="11" xfId="0" applyNumberFormat="1" applyFont="1" applyFill="1" applyBorder="1" applyAlignment="1">
      <alignment horizontal="right" vertical="top"/>
    </xf>
    <xf numFmtId="0" fontId="9" fillId="33" borderId="13" xfId="0" applyFont="1" applyFill="1" applyBorder="1" applyAlignment="1">
      <alignment horizontal="right" vertical="top"/>
    </xf>
    <xf numFmtId="3" fontId="9" fillId="33" borderId="10" xfId="0" applyNumberFormat="1" applyFont="1" applyFill="1" applyBorder="1" applyAlignment="1">
      <alignment horizontal="right" vertical="top"/>
    </xf>
    <xf numFmtId="3" fontId="9" fillId="33" borderId="13" xfId="0" applyNumberFormat="1" applyFont="1" applyFill="1" applyBorder="1" applyAlignment="1">
      <alignment horizontal="right" vertical="top"/>
    </xf>
    <xf numFmtId="0" fontId="32" fillId="0" borderId="11" xfId="0" applyFont="1" applyBorder="1" applyAlignment="1">
      <alignment horizontal="left" vertical="top" wrapText="1"/>
    </xf>
    <xf numFmtId="0" fontId="32" fillId="0" borderId="13" xfId="0" applyFont="1" applyBorder="1" applyAlignment="1">
      <alignment vertical="center" wrapText="1"/>
    </xf>
    <xf numFmtId="0" fontId="32" fillId="0" borderId="13" xfId="0" applyFont="1" applyBorder="1" applyAlignment="1">
      <alignment horizontal="center" vertical="center" wrapText="1"/>
    </xf>
    <xf numFmtId="0" fontId="32" fillId="0" borderId="13" xfId="0" applyFont="1" applyBorder="1" applyAlignment="1">
      <alignment horizontal="left" vertical="top" wrapText="1"/>
    </xf>
    <xf numFmtId="3" fontId="32" fillId="0" borderId="10" xfId="0" applyNumberFormat="1" applyFont="1" applyBorder="1" applyAlignment="1">
      <alignment horizontal="left" vertical="top"/>
    </xf>
    <xf numFmtId="3" fontId="32" fillId="0" borderId="28" xfId="0" applyNumberFormat="1" applyFont="1" applyBorder="1" applyAlignment="1">
      <alignment horizontal="left" vertical="top"/>
    </xf>
    <xf numFmtId="0" fontId="32" fillId="0" borderId="11" xfId="0" applyFont="1" applyBorder="1" applyAlignment="1">
      <alignment vertical="top" wrapText="1"/>
    </xf>
    <xf numFmtId="0" fontId="9" fillId="0" borderId="13" xfId="0" applyFont="1" applyBorder="1" applyAlignment="1">
      <alignment vertical="center" wrapText="1"/>
    </xf>
    <xf numFmtId="0" fontId="9" fillId="0" borderId="13" xfId="0" applyFont="1" applyBorder="1" applyAlignment="1">
      <alignment horizontal="center" vertical="center" wrapText="1"/>
    </xf>
    <xf numFmtId="0" fontId="9" fillId="0" borderId="13" xfId="0" applyFont="1" applyBorder="1" applyAlignment="1">
      <alignment horizontal="left" wrapText="1"/>
    </xf>
    <xf numFmtId="3" fontId="9" fillId="0" borderId="13" xfId="0" applyNumberFormat="1" applyFont="1" applyBorder="1" applyAlignment="1">
      <alignment horizontal="center"/>
    </xf>
    <xf numFmtId="3" fontId="9" fillId="0" borderId="10" xfId="0" applyNumberFormat="1" applyFont="1" applyBorder="1" applyAlignment="1">
      <alignment/>
    </xf>
    <xf numFmtId="3" fontId="9" fillId="0" borderId="11" xfId="0" applyNumberFormat="1" applyFont="1" applyBorder="1" applyAlignment="1">
      <alignment/>
    </xf>
    <xf numFmtId="0" fontId="9" fillId="0" borderId="20" xfId="0" applyFont="1" applyBorder="1" applyAlignment="1">
      <alignment/>
    </xf>
    <xf numFmtId="3" fontId="9" fillId="0" borderId="11" xfId="0" applyNumberFormat="1" applyFont="1" applyBorder="1" applyAlignment="1">
      <alignment wrapText="1"/>
    </xf>
    <xf numFmtId="0" fontId="9" fillId="0" borderId="28" xfId="0" applyFont="1" applyBorder="1" applyAlignment="1">
      <alignment/>
    </xf>
    <xf numFmtId="0" fontId="9" fillId="0" borderId="13" xfId="55"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28" xfId="0" applyNumberFormat="1" applyFont="1" applyBorder="1" applyAlignment="1">
      <alignment/>
    </xf>
    <xf numFmtId="0" fontId="32" fillId="0" borderId="11" xfId="55" applyFont="1" applyBorder="1" applyAlignment="1">
      <alignment horizontal="left" vertical="top" wrapText="1"/>
      <protection/>
    </xf>
    <xf numFmtId="0" fontId="9" fillId="0" borderId="14" xfId="55" applyFont="1" applyBorder="1" applyAlignment="1">
      <alignment horizontal="left" vertical="center" wrapText="1"/>
      <protection/>
    </xf>
    <xf numFmtId="0" fontId="32" fillId="0" borderId="20" xfId="0" applyFont="1" applyBorder="1" applyAlignment="1">
      <alignment horizontal="left" vertical="top"/>
    </xf>
    <xf numFmtId="0" fontId="13" fillId="0" borderId="0" xfId="0" applyFont="1" applyAlignment="1">
      <alignment/>
    </xf>
    <xf numFmtId="0" fontId="14" fillId="0" borderId="0" xfId="0" applyFont="1" applyAlignment="1">
      <alignment/>
    </xf>
    <xf numFmtId="0" fontId="9" fillId="0" borderId="13" xfId="0" applyFont="1" applyFill="1" applyBorder="1" applyAlignment="1">
      <alignment horizontal="right" vertical="top" wrapText="1"/>
    </xf>
    <xf numFmtId="3" fontId="9" fillId="0" borderId="13" xfId="0" applyNumberFormat="1" applyFont="1" applyFill="1" applyBorder="1" applyAlignment="1">
      <alignment horizontal="right" vertical="top" wrapText="1"/>
    </xf>
    <xf numFmtId="0" fontId="9" fillId="7" borderId="13" xfId="0" applyFont="1" applyFill="1" applyBorder="1" applyAlignment="1">
      <alignment horizontal="right" vertical="top" wrapText="1"/>
    </xf>
    <xf numFmtId="3" fontId="32" fillId="0" borderId="13" xfId="0" applyNumberFormat="1" applyFont="1" applyFill="1" applyBorder="1" applyAlignment="1">
      <alignment horizontal="right" vertical="top" wrapText="1"/>
    </xf>
    <xf numFmtId="3" fontId="32" fillId="0" borderId="13" xfId="0" applyNumberFormat="1" applyFont="1" applyBorder="1" applyAlignment="1">
      <alignment horizontal="left" vertical="top" wrapText="1"/>
    </xf>
    <xf numFmtId="3" fontId="9" fillId="0" borderId="13" xfId="0" applyNumberFormat="1" applyFont="1" applyBorder="1" applyAlignment="1">
      <alignment wrapText="1"/>
    </xf>
    <xf numFmtId="3" fontId="32" fillId="0" borderId="27" xfId="0" applyNumberFormat="1" applyFont="1" applyFill="1" applyBorder="1" applyAlignment="1">
      <alignment horizontal="right" vertical="top"/>
    </xf>
    <xf numFmtId="3" fontId="54" fillId="0" borderId="13" xfId="0" applyNumberFormat="1" applyFont="1" applyFill="1" applyBorder="1" applyAlignment="1">
      <alignment horizontal="right" vertical="top" wrapText="1"/>
    </xf>
    <xf numFmtId="3" fontId="35" fillId="0" borderId="11" xfId="0" applyNumberFormat="1" applyFont="1" applyFill="1" applyBorder="1" applyAlignment="1">
      <alignment horizontal="right" vertical="top"/>
    </xf>
    <xf numFmtId="3" fontId="54" fillId="0" borderId="11" xfId="55" applyNumberFormat="1" applyFont="1" applyFill="1" applyBorder="1" applyAlignment="1">
      <alignment horizontal="right" vertical="top" wrapText="1"/>
      <protection/>
    </xf>
    <xf numFmtId="3" fontId="54" fillId="0" borderId="11" xfId="0" applyNumberFormat="1" applyFont="1" applyFill="1" applyBorder="1" applyAlignment="1">
      <alignment horizontal="right" vertical="top" wrapText="1"/>
    </xf>
    <xf numFmtId="3" fontId="36" fillId="0" borderId="11" xfId="0" applyNumberFormat="1" applyFont="1" applyFill="1" applyBorder="1" applyAlignment="1">
      <alignment horizontal="right" vertical="top"/>
    </xf>
    <xf numFmtId="3" fontId="36" fillId="0" borderId="11" xfId="0" applyNumberFormat="1" applyFont="1" applyFill="1" applyBorder="1" applyAlignment="1">
      <alignment horizontal="right" vertical="top" wrapText="1"/>
    </xf>
    <xf numFmtId="3" fontId="35" fillId="0" borderId="10" xfId="0" applyNumberFormat="1" applyFont="1" applyBorder="1" applyAlignment="1">
      <alignment/>
    </xf>
    <xf numFmtId="3" fontId="55" fillId="0" borderId="13" xfId="55" applyNumberFormat="1" applyFont="1" applyFill="1" applyBorder="1" applyAlignment="1">
      <alignment horizontal="right" vertical="top" wrapText="1"/>
      <protection/>
    </xf>
    <xf numFmtId="3" fontId="9" fillId="0" borderId="13" xfId="55" applyNumberFormat="1" applyFont="1" applyFill="1" applyBorder="1" applyAlignment="1">
      <alignment horizontal="right" vertical="top" wrapText="1"/>
      <protection/>
    </xf>
    <xf numFmtId="3" fontId="32" fillId="0" borderId="11" xfId="0" applyNumberFormat="1" applyFont="1" applyBorder="1" applyAlignment="1">
      <alignment horizontal="right" vertical="top" wrapText="1"/>
    </xf>
    <xf numFmtId="3" fontId="9" fillId="0" borderId="11" xfId="0" applyNumberFormat="1" applyFont="1" applyBorder="1" applyAlignment="1">
      <alignment vertical="top"/>
    </xf>
    <xf numFmtId="3" fontId="9" fillId="0" borderId="10" xfId="0" applyNumberFormat="1" applyFont="1" applyBorder="1" applyAlignment="1">
      <alignment vertical="top"/>
    </xf>
    <xf numFmtId="3" fontId="32" fillId="0" borderId="11" xfId="0" applyNumberFormat="1" applyFont="1" applyBorder="1" applyAlignment="1">
      <alignment horizontal="right" vertical="top"/>
    </xf>
    <xf numFmtId="3" fontId="32" fillId="0" borderId="13" xfId="0" applyNumberFormat="1" applyFont="1" applyBorder="1" applyAlignment="1">
      <alignment horizontal="center" vertical="top"/>
    </xf>
    <xf numFmtId="3" fontId="9" fillId="34" borderId="22" xfId="55" applyNumberFormat="1" applyFont="1" applyFill="1" applyBorder="1" applyAlignment="1">
      <alignment wrapText="1"/>
      <protection/>
    </xf>
    <xf numFmtId="0" fontId="56" fillId="0" borderId="0" xfId="0" applyFont="1" applyAlignment="1">
      <alignment horizontal="left" vertical="center" wrapText="1"/>
    </xf>
    <xf numFmtId="0" fontId="57" fillId="0" borderId="0" xfId="0" applyFont="1" applyAlignment="1">
      <alignment horizontal="left" vertical="center"/>
    </xf>
    <xf numFmtId="0" fontId="57" fillId="0" borderId="0" xfId="0" applyFont="1" applyAlignment="1">
      <alignment horizontal="left" vertical="center" wrapText="1"/>
    </xf>
    <xf numFmtId="0" fontId="57"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59" fillId="35" borderId="0" xfId="0" applyFont="1" applyFill="1" applyAlignment="1">
      <alignment/>
    </xf>
    <xf numFmtId="0" fontId="11" fillId="0" borderId="0" xfId="0" applyFont="1" applyBorder="1" applyAlignment="1">
      <alignment horizontal="left"/>
    </xf>
    <xf numFmtId="0" fontId="0" fillId="0" borderId="0" xfId="0" applyBorder="1" applyAlignment="1">
      <alignment/>
    </xf>
    <xf numFmtId="0" fontId="31" fillId="0" borderId="26" xfId="0" applyFont="1" applyBorder="1" applyAlignment="1">
      <alignment vertical="center" wrapText="1"/>
    </xf>
    <xf numFmtId="0" fontId="31" fillId="0" borderId="29" xfId="0" applyFont="1" applyBorder="1" applyAlignment="1">
      <alignment vertical="center" wrapText="1"/>
    </xf>
    <xf numFmtId="0" fontId="31" fillId="0" borderId="30" xfId="0" applyFont="1" applyBorder="1" applyAlignment="1">
      <alignment horizontal="center"/>
    </xf>
    <xf numFmtId="0" fontId="31" fillId="0" borderId="31" xfId="0" applyFont="1" applyBorder="1" applyAlignment="1">
      <alignment horizontal="center"/>
    </xf>
    <xf numFmtId="0" fontId="8" fillId="0" borderId="15" xfId="0" applyFont="1" applyBorder="1" applyAlignment="1">
      <alignment/>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32" xfId="0" applyFont="1" applyBorder="1" applyAlignment="1">
      <alignment horizontal="center" vertical="center" wrapText="1"/>
    </xf>
    <xf numFmtId="0" fontId="3"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200025</xdr:rowOff>
    </xdr:from>
    <xdr:to>
      <xdr:col>4</xdr:col>
      <xdr:colOff>1038225</xdr:colOff>
      <xdr:row>5</xdr:row>
      <xdr:rowOff>76200</xdr:rowOff>
    </xdr:to>
    <xdr:pic>
      <xdr:nvPicPr>
        <xdr:cNvPr id="1" name="Picture 3"/>
        <xdr:cNvPicPr preferRelativeResize="1">
          <a:picLocks noChangeAspect="1"/>
        </xdr:cNvPicPr>
      </xdr:nvPicPr>
      <xdr:blipFill>
        <a:blip r:embed="rId1"/>
        <a:stretch>
          <a:fillRect/>
        </a:stretch>
      </xdr:blipFill>
      <xdr:spPr>
        <a:xfrm>
          <a:off x="2686050" y="400050"/>
          <a:ext cx="28289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17"/>
  <sheetViews>
    <sheetView tabSelected="1" zoomScale="90" zoomScaleNormal="90" zoomScalePageLayoutView="0" workbookViewId="0" topLeftCell="A1">
      <pane xSplit="2" ySplit="12" topLeftCell="C104" activePane="bottomRight" state="frozen"/>
      <selection pane="topLeft" activeCell="A1" sqref="A1"/>
      <selection pane="topRight" activeCell="C1" sqref="C1"/>
      <selection pane="bottomLeft" activeCell="A7" sqref="A7"/>
      <selection pane="bottomRight" activeCell="D114" sqref="D114"/>
    </sheetView>
  </sheetViews>
  <sheetFormatPr defaultColWidth="9.140625" defaultRowHeight="15"/>
  <cols>
    <col min="1" max="1" width="5.140625" style="1" customWidth="1"/>
    <col min="2" max="2" width="35.140625" style="0" customWidth="1"/>
    <col min="3" max="3" width="15.57421875" style="107" customWidth="1"/>
    <col min="4" max="4" width="11.28125" style="2" customWidth="1"/>
    <col min="5" max="5" width="29.421875" style="0" customWidth="1"/>
    <col min="6" max="6" width="18.28125" style="0" customWidth="1"/>
    <col min="7" max="7" width="12.421875" style="1" customWidth="1"/>
    <col min="8" max="8" width="18.00390625" style="0" customWidth="1"/>
    <col min="9" max="9" width="12.7109375" style="0" customWidth="1"/>
    <col min="10" max="10" width="16.57421875" style="0" customWidth="1"/>
    <col min="11" max="11" width="10.421875" style="0" customWidth="1"/>
    <col min="12" max="12" width="16.140625" style="3" customWidth="1"/>
    <col min="13" max="14" width="15.140625" style="3" customWidth="1"/>
    <col min="15" max="16" width="17.8515625" style="3" customWidth="1"/>
    <col min="17" max="17" width="27.00390625" style="0" customWidth="1"/>
    <col min="18" max="18" width="9.8515625" style="0" bestFit="1" customWidth="1"/>
  </cols>
  <sheetData>
    <row r="1" spans="2:11" ht="15.75">
      <c r="B1" s="247" t="s">
        <v>307</v>
      </c>
      <c r="I1" s="223"/>
      <c r="J1" s="224" t="s">
        <v>292</v>
      </c>
      <c r="K1" s="224"/>
    </row>
    <row r="2" spans="2:11" ht="15.75">
      <c r="B2" s="248" t="s">
        <v>308</v>
      </c>
      <c r="C2" s="103"/>
      <c r="I2" s="223"/>
      <c r="J2" s="223"/>
      <c r="K2" s="223"/>
    </row>
    <row r="3" spans="2:11" ht="15.75">
      <c r="B3" s="248" t="s">
        <v>309</v>
      </c>
      <c r="C3" s="103"/>
      <c r="I3" s="223"/>
      <c r="J3" s="223"/>
      <c r="K3" s="223"/>
    </row>
    <row r="4" spans="2:11" ht="16.5" customHeight="1">
      <c r="B4" s="249" t="s">
        <v>310</v>
      </c>
      <c r="C4" s="103"/>
      <c r="I4" s="223"/>
      <c r="J4" s="223"/>
      <c r="K4" s="223"/>
    </row>
    <row r="5" spans="2:3" ht="15">
      <c r="B5" s="17"/>
      <c r="C5" s="103"/>
    </row>
    <row r="6" spans="2:3" ht="15">
      <c r="B6" s="17"/>
      <c r="C6" s="103"/>
    </row>
    <row r="7" spans="2:9" ht="23.25">
      <c r="B7" s="17"/>
      <c r="C7" s="103"/>
      <c r="E7" s="1"/>
      <c r="F7" s="73"/>
      <c r="G7" s="74" t="s">
        <v>190</v>
      </c>
      <c r="H7" s="75"/>
      <c r="I7" s="73"/>
    </row>
    <row r="8" spans="2:3" ht="15">
      <c r="B8" s="17"/>
      <c r="C8" s="103"/>
    </row>
    <row r="9" spans="2:16" ht="18.75">
      <c r="B9" s="16"/>
      <c r="C9" s="103"/>
      <c r="D9" s="254" t="s">
        <v>293</v>
      </c>
      <c r="E9" s="255"/>
      <c r="F9" s="255"/>
      <c r="K9" s="13"/>
      <c r="L9" s="14"/>
      <c r="M9" s="14"/>
      <c r="N9" s="14"/>
      <c r="O9" s="15"/>
      <c r="P9" s="15"/>
    </row>
    <row r="10" spans="2:11" ht="15.75" thickBot="1">
      <c r="B10" s="17"/>
      <c r="C10" s="103"/>
      <c r="E10" s="4"/>
      <c r="F10" s="5"/>
      <c r="G10" s="6"/>
      <c r="H10" s="7"/>
      <c r="I10" s="7"/>
      <c r="J10" s="7"/>
      <c r="K10" s="7"/>
    </row>
    <row r="11" spans="1:17" ht="12.75" customHeight="1">
      <c r="A11" s="261" t="s">
        <v>0</v>
      </c>
      <c r="B11" s="262" t="s">
        <v>1</v>
      </c>
      <c r="C11" s="262" t="s">
        <v>2</v>
      </c>
      <c r="D11" s="262" t="s">
        <v>3</v>
      </c>
      <c r="E11" s="262" t="s">
        <v>4</v>
      </c>
      <c r="F11" s="263" t="s">
        <v>189</v>
      </c>
      <c r="G11" s="256" t="s">
        <v>5</v>
      </c>
      <c r="H11" s="258" t="s">
        <v>6</v>
      </c>
      <c r="I11" s="258"/>
      <c r="J11" s="258"/>
      <c r="K11" s="259"/>
      <c r="L11" s="260"/>
      <c r="M11" s="260"/>
      <c r="N11" s="260"/>
      <c r="O11" s="260"/>
      <c r="P11" s="114"/>
      <c r="Q11" s="110"/>
    </row>
    <row r="12" spans="1:17" ht="113.25" customHeight="1" thickBot="1">
      <c r="A12" s="261"/>
      <c r="B12" s="262"/>
      <c r="C12" s="262"/>
      <c r="D12" s="262"/>
      <c r="E12" s="262"/>
      <c r="F12" s="263"/>
      <c r="G12" s="257"/>
      <c r="H12" s="18" t="s">
        <v>7</v>
      </c>
      <c r="I12" s="19" t="s">
        <v>8</v>
      </c>
      <c r="J12" s="20" t="s">
        <v>9</v>
      </c>
      <c r="K12" s="109" t="s">
        <v>10</v>
      </c>
      <c r="L12" s="115" t="s">
        <v>94</v>
      </c>
      <c r="M12" s="115" t="s">
        <v>121</v>
      </c>
      <c r="N12" s="116" t="s">
        <v>279</v>
      </c>
      <c r="O12" s="116" t="s">
        <v>11</v>
      </c>
      <c r="P12" s="116" t="s">
        <v>194</v>
      </c>
      <c r="Q12" s="111" t="s">
        <v>122</v>
      </c>
    </row>
    <row r="13" spans="1:17" ht="33" customHeight="1">
      <c r="A13" s="90"/>
      <c r="B13" s="90" t="s">
        <v>12</v>
      </c>
      <c r="C13" s="91"/>
      <c r="D13" s="91"/>
      <c r="E13" s="91"/>
      <c r="F13" s="91"/>
      <c r="G13" s="146"/>
      <c r="H13" s="92"/>
      <c r="I13" s="93"/>
      <c r="J13" s="94"/>
      <c r="K13" s="95"/>
      <c r="L13" s="112"/>
      <c r="M13" s="112"/>
      <c r="N13" s="113"/>
      <c r="O13" s="113"/>
      <c r="P13" s="117"/>
      <c r="Q13" s="110"/>
    </row>
    <row r="14" spans="1:17" ht="81" customHeight="1">
      <c r="A14" s="21">
        <v>1</v>
      </c>
      <c r="B14" s="24" t="s">
        <v>14</v>
      </c>
      <c r="C14" s="83" t="s">
        <v>114</v>
      </c>
      <c r="D14" s="96" t="s">
        <v>305</v>
      </c>
      <c r="E14" s="26" t="s">
        <v>220</v>
      </c>
      <c r="F14" s="148">
        <f>L14+M14+N14+O14</f>
        <v>300000</v>
      </c>
      <c r="G14" s="23" t="s">
        <v>15</v>
      </c>
      <c r="H14" s="154">
        <v>255000</v>
      </c>
      <c r="I14" s="154">
        <v>45000</v>
      </c>
      <c r="J14" s="149"/>
      <c r="K14" s="168"/>
      <c r="L14" s="150"/>
      <c r="M14" s="150">
        <v>300000</v>
      </c>
      <c r="N14" s="148"/>
      <c r="O14" s="180"/>
      <c r="P14" s="137" t="s">
        <v>196</v>
      </c>
      <c r="Q14" s="118"/>
    </row>
    <row r="15" spans="1:17" ht="113.25" customHeight="1">
      <c r="A15" s="21">
        <v>2</v>
      </c>
      <c r="B15" s="22" t="s">
        <v>226</v>
      </c>
      <c r="C15" s="83" t="s">
        <v>114</v>
      </c>
      <c r="D15" s="96" t="s">
        <v>16</v>
      </c>
      <c r="E15" s="25" t="s">
        <v>227</v>
      </c>
      <c r="F15" s="148">
        <f aca="true" t="shared" si="0" ref="F15:F55">L15+M15+N15+O15</f>
        <v>23000000</v>
      </c>
      <c r="G15" s="23" t="s">
        <v>15</v>
      </c>
      <c r="H15" s="154">
        <v>19890000</v>
      </c>
      <c r="I15" s="150"/>
      <c r="J15" s="150">
        <v>3110000</v>
      </c>
      <c r="K15" s="168"/>
      <c r="L15" s="233"/>
      <c r="M15" s="150">
        <v>200000</v>
      </c>
      <c r="N15" s="150">
        <v>4000000</v>
      </c>
      <c r="O15" s="232">
        <v>18800000</v>
      </c>
      <c r="P15" s="138" t="s">
        <v>195</v>
      </c>
      <c r="Q15" s="119"/>
    </row>
    <row r="16" spans="1:17" ht="38.25">
      <c r="A16" s="21">
        <v>3</v>
      </c>
      <c r="B16" s="27" t="s">
        <v>179</v>
      </c>
      <c r="C16" s="82" t="s">
        <v>114</v>
      </c>
      <c r="D16" s="40" t="s">
        <v>277</v>
      </c>
      <c r="E16" s="28" t="s">
        <v>180</v>
      </c>
      <c r="F16" s="148">
        <f t="shared" si="0"/>
        <v>4850244</v>
      </c>
      <c r="G16" s="29" t="s">
        <v>221</v>
      </c>
      <c r="H16" s="155"/>
      <c r="I16" s="151">
        <v>1423742</v>
      </c>
      <c r="J16" s="151">
        <v>3426502</v>
      </c>
      <c r="K16" s="169"/>
      <c r="L16" s="240">
        <v>2721287</v>
      </c>
      <c r="M16" s="151">
        <v>2128957</v>
      </c>
      <c r="N16" s="151"/>
      <c r="O16" s="151"/>
      <c r="P16" s="138" t="s">
        <v>195</v>
      </c>
      <c r="Q16" s="246" t="s">
        <v>306</v>
      </c>
    </row>
    <row r="17" spans="1:18" ht="25.5">
      <c r="A17" s="21">
        <v>4</v>
      </c>
      <c r="B17" s="22" t="s">
        <v>67</v>
      </c>
      <c r="C17" s="83" t="s">
        <v>114</v>
      </c>
      <c r="D17" s="96" t="s">
        <v>278</v>
      </c>
      <c r="E17" s="25" t="s">
        <v>68</v>
      </c>
      <c r="F17" s="148">
        <f t="shared" si="0"/>
        <v>500000</v>
      </c>
      <c r="G17" s="23" t="s">
        <v>15</v>
      </c>
      <c r="H17" s="154"/>
      <c r="I17" s="148">
        <v>125000</v>
      </c>
      <c r="J17" s="150">
        <v>375000</v>
      </c>
      <c r="K17" s="168"/>
      <c r="L17" s="150">
        <v>50000</v>
      </c>
      <c r="M17" s="150">
        <v>450000</v>
      </c>
      <c r="N17" s="148"/>
      <c r="O17" s="180"/>
      <c r="P17" s="138" t="s">
        <v>195</v>
      </c>
      <c r="Q17" s="118"/>
      <c r="R17" s="8"/>
    </row>
    <row r="18" spans="1:18" ht="38.25">
      <c r="A18" s="21">
        <v>5</v>
      </c>
      <c r="B18" s="27" t="s">
        <v>228</v>
      </c>
      <c r="C18" s="83" t="s">
        <v>114</v>
      </c>
      <c r="D18" s="97">
        <v>3</v>
      </c>
      <c r="E18" s="30" t="s">
        <v>229</v>
      </c>
      <c r="F18" s="148">
        <f t="shared" si="0"/>
        <v>8000000</v>
      </c>
      <c r="G18" s="29" t="s">
        <v>221</v>
      </c>
      <c r="H18" s="156">
        <v>5000000</v>
      </c>
      <c r="I18" s="151">
        <v>14929</v>
      </c>
      <c r="J18" s="162">
        <v>3084594</v>
      </c>
      <c r="K18" s="170"/>
      <c r="L18" s="234">
        <v>140000</v>
      </c>
      <c r="M18" s="162">
        <v>1860000</v>
      </c>
      <c r="N18" s="151">
        <v>6000000</v>
      </c>
      <c r="O18" s="151"/>
      <c r="P18" s="138" t="s">
        <v>195</v>
      </c>
      <c r="Q18" s="121"/>
      <c r="R18" s="8"/>
    </row>
    <row r="19" spans="1:18" ht="30" customHeight="1">
      <c r="A19" s="21">
        <v>6</v>
      </c>
      <c r="B19" s="22" t="s">
        <v>17</v>
      </c>
      <c r="C19" s="83" t="s">
        <v>114</v>
      </c>
      <c r="D19" s="96" t="s">
        <v>151</v>
      </c>
      <c r="E19" s="25" t="s">
        <v>18</v>
      </c>
      <c r="F19" s="148">
        <f t="shared" si="0"/>
        <v>85000</v>
      </c>
      <c r="G19" s="23" t="s">
        <v>19</v>
      </c>
      <c r="H19" s="154"/>
      <c r="I19" s="148">
        <v>15000</v>
      </c>
      <c r="J19" s="150">
        <v>70000</v>
      </c>
      <c r="K19" s="168"/>
      <c r="L19" s="150"/>
      <c r="M19" s="150">
        <v>85000</v>
      </c>
      <c r="N19" s="148"/>
      <c r="O19" s="180"/>
      <c r="P19" s="138" t="s">
        <v>195</v>
      </c>
      <c r="Q19" s="119"/>
      <c r="R19" s="8"/>
    </row>
    <row r="20" spans="1:17" ht="41.25" customHeight="1">
      <c r="A20" s="21">
        <v>7</v>
      </c>
      <c r="B20" s="26" t="s">
        <v>135</v>
      </c>
      <c r="C20" s="83" t="s">
        <v>114</v>
      </c>
      <c r="D20" s="96" t="s">
        <v>153</v>
      </c>
      <c r="E20" s="25" t="s">
        <v>20</v>
      </c>
      <c r="F20" s="148">
        <f t="shared" si="0"/>
        <v>1650000</v>
      </c>
      <c r="G20" s="23" t="s">
        <v>13</v>
      </c>
      <c r="H20" s="154"/>
      <c r="I20" s="150">
        <v>247500</v>
      </c>
      <c r="J20" s="150">
        <v>1402500</v>
      </c>
      <c r="K20" s="168"/>
      <c r="L20" s="233"/>
      <c r="M20" s="150">
        <v>1500000</v>
      </c>
      <c r="N20" s="150">
        <v>150000</v>
      </c>
      <c r="O20" s="148"/>
      <c r="P20" s="138" t="s">
        <v>195</v>
      </c>
      <c r="Q20" s="119"/>
    </row>
    <row r="21" spans="1:17" ht="25.5">
      <c r="A21" s="21">
        <v>8</v>
      </c>
      <c r="B21" s="26" t="s">
        <v>21</v>
      </c>
      <c r="C21" s="83" t="s">
        <v>114</v>
      </c>
      <c r="D21" s="96" t="s">
        <v>152</v>
      </c>
      <c r="E21" s="25" t="s">
        <v>22</v>
      </c>
      <c r="F21" s="148">
        <f t="shared" si="0"/>
        <v>25000</v>
      </c>
      <c r="G21" s="23" t="s">
        <v>15</v>
      </c>
      <c r="H21" s="154"/>
      <c r="I21" s="150">
        <v>25000</v>
      </c>
      <c r="J21" s="149"/>
      <c r="K21" s="167"/>
      <c r="L21" s="150"/>
      <c r="M21" s="150">
        <v>25000</v>
      </c>
      <c r="N21" s="148"/>
      <c r="O21" s="148"/>
      <c r="P21" s="138" t="s">
        <v>195</v>
      </c>
      <c r="Q21" s="119"/>
    </row>
    <row r="22" spans="1:17" ht="81" customHeight="1">
      <c r="A22" s="21">
        <v>9</v>
      </c>
      <c r="B22" s="26" t="s">
        <v>70</v>
      </c>
      <c r="C22" s="83" t="s">
        <v>114</v>
      </c>
      <c r="D22" s="96" t="s">
        <v>154</v>
      </c>
      <c r="E22" s="25" t="s">
        <v>69</v>
      </c>
      <c r="F22" s="148">
        <f t="shared" si="0"/>
        <v>570000</v>
      </c>
      <c r="G22" s="23" t="s">
        <v>15</v>
      </c>
      <c r="H22" s="154">
        <v>484500</v>
      </c>
      <c r="I22" s="148"/>
      <c r="J22" s="150">
        <v>85500</v>
      </c>
      <c r="K22" s="167"/>
      <c r="L22" s="233"/>
      <c r="M22" s="150">
        <v>70000</v>
      </c>
      <c r="N22" s="150">
        <v>500000</v>
      </c>
      <c r="O22" s="148"/>
      <c r="P22" s="138" t="s">
        <v>195</v>
      </c>
      <c r="Q22" s="119"/>
    </row>
    <row r="23" spans="1:17" ht="25.5">
      <c r="A23" s="21">
        <v>10</v>
      </c>
      <c r="B23" s="26" t="s">
        <v>90</v>
      </c>
      <c r="C23" s="83" t="s">
        <v>114</v>
      </c>
      <c r="D23" s="96" t="s">
        <v>155</v>
      </c>
      <c r="E23" s="25" t="s">
        <v>91</v>
      </c>
      <c r="F23" s="148">
        <f t="shared" si="0"/>
        <v>2000000</v>
      </c>
      <c r="G23" s="23" t="s">
        <v>15</v>
      </c>
      <c r="H23" s="154"/>
      <c r="I23" s="148">
        <v>300000</v>
      </c>
      <c r="J23" s="150">
        <v>1700000</v>
      </c>
      <c r="K23" s="167"/>
      <c r="L23" s="233"/>
      <c r="M23" s="150">
        <v>120000</v>
      </c>
      <c r="N23" s="150">
        <v>1880000</v>
      </c>
      <c r="O23" s="148"/>
      <c r="P23" s="138" t="s">
        <v>195</v>
      </c>
      <c r="Q23" s="119"/>
    </row>
    <row r="24" spans="1:17" ht="38.25">
      <c r="A24" s="21">
        <v>11</v>
      </c>
      <c r="B24" s="24" t="s">
        <v>208</v>
      </c>
      <c r="C24" s="83" t="s">
        <v>114</v>
      </c>
      <c r="D24" s="96" t="s">
        <v>156</v>
      </c>
      <c r="E24" s="31" t="s">
        <v>92</v>
      </c>
      <c r="F24" s="148">
        <f t="shared" si="0"/>
        <v>150000</v>
      </c>
      <c r="G24" s="23" t="s">
        <v>15</v>
      </c>
      <c r="H24" s="154"/>
      <c r="I24" s="148">
        <v>150000</v>
      </c>
      <c r="J24" s="149"/>
      <c r="K24" s="167"/>
      <c r="L24" s="150"/>
      <c r="M24" s="150">
        <v>30000</v>
      </c>
      <c r="N24" s="148"/>
      <c r="O24" s="148">
        <v>120000</v>
      </c>
      <c r="P24" s="138" t="s">
        <v>195</v>
      </c>
      <c r="Q24" s="119"/>
    </row>
    <row r="25" spans="1:17" ht="135.75" customHeight="1">
      <c r="A25" s="21">
        <v>12</v>
      </c>
      <c r="B25" s="26" t="s">
        <v>73</v>
      </c>
      <c r="C25" s="83" t="s">
        <v>114</v>
      </c>
      <c r="D25" s="96" t="s">
        <v>157</v>
      </c>
      <c r="E25" s="25" t="s">
        <v>168</v>
      </c>
      <c r="F25" s="148">
        <f t="shared" si="0"/>
        <v>108000</v>
      </c>
      <c r="G25" s="23" t="s">
        <v>15</v>
      </c>
      <c r="H25" s="154"/>
      <c r="I25" s="148">
        <v>108000</v>
      </c>
      <c r="J25" s="149"/>
      <c r="K25" s="167"/>
      <c r="L25" s="233"/>
      <c r="M25" s="150">
        <v>108000</v>
      </c>
      <c r="N25" s="148"/>
      <c r="O25" s="148"/>
      <c r="P25" s="138" t="s">
        <v>195</v>
      </c>
      <c r="Q25" s="119"/>
    </row>
    <row r="26" spans="1:17" ht="45" customHeight="1">
      <c r="A26" s="21">
        <v>13</v>
      </c>
      <c r="B26" s="143" t="s">
        <v>123</v>
      </c>
      <c r="C26" s="83" t="s">
        <v>111</v>
      </c>
      <c r="D26" s="96" t="s">
        <v>158</v>
      </c>
      <c r="E26" s="25" t="s">
        <v>71</v>
      </c>
      <c r="F26" s="148">
        <f t="shared" si="0"/>
        <v>10000</v>
      </c>
      <c r="G26" s="23" t="s">
        <v>15</v>
      </c>
      <c r="H26" s="154"/>
      <c r="I26" s="148">
        <v>10000</v>
      </c>
      <c r="J26" s="149"/>
      <c r="K26" s="167"/>
      <c r="L26" s="233"/>
      <c r="M26" s="150">
        <v>10000</v>
      </c>
      <c r="N26" s="148"/>
      <c r="O26" s="148"/>
      <c r="P26" s="138" t="s">
        <v>195</v>
      </c>
      <c r="Q26" s="119"/>
    </row>
    <row r="27" spans="1:17" ht="89.25">
      <c r="A27" s="21">
        <v>14</v>
      </c>
      <c r="B27" s="26" t="s">
        <v>124</v>
      </c>
      <c r="C27" s="83" t="s">
        <v>114</v>
      </c>
      <c r="D27" s="96" t="s">
        <v>191</v>
      </c>
      <c r="E27" s="25" t="s">
        <v>169</v>
      </c>
      <c r="F27" s="148">
        <f t="shared" si="0"/>
        <v>3220000</v>
      </c>
      <c r="G27" s="23" t="s">
        <v>304</v>
      </c>
      <c r="H27" s="154"/>
      <c r="I27" s="148">
        <v>220000</v>
      </c>
      <c r="J27" s="150">
        <v>3000000</v>
      </c>
      <c r="K27" s="167"/>
      <c r="L27" s="150">
        <v>70000</v>
      </c>
      <c r="M27" s="150">
        <v>150000</v>
      </c>
      <c r="N27" s="148">
        <v>500000</v>
      </c>
      <c r="O27" s="148">
        <v>2500000</v>
      </c>
      <c r="P27" s="138" t="s">
        <v>195</v>
      </c>
      <c r="Q27" s="119"/>
    </row>
    <row r="28" spans="1:17" ht="38.25">
      <c r="A28" s="21">
        <v>15</v>
      </c>
      <c r="B28" s="76" t="s">
        <v>170</v>
      </c>
      <c r="C28" s="83" t="s">
        <v>110</v>
      </c>
      <c r="D28" s="96">
        <v>15</v>
      </c>
      <c r="E28" s="25" t="s">
        <v>171</v>
      </c>
      <c r="F28" s="148">
        <f t="shared" si="0"/>
        <v>80000</v>
      </c>
      <c r="G28" s="23" t="s">
        <v>15</v>
      </c>
      <c r="H28" s="154"/>
      <c r="I28" s="148">
        <v>80000</v>
      </c>
      <c r="J28" s="150"/>
      <c r="K28" s="167"/>
      <c r="L28" s="233"/>
      <c r="M28" s="150">
        <v>40000</v>
      </c>
      <c r="N28" s="148">
        <v>40000</v>
      </c>
      <c r="O28" s="148"/>
      <c r="P28" s="140" t="s">
        <v>198</v>
      </c>
      <c r="Q28" s="118"/>
    </row>
    <row r="29" spans="1:17" s="11" customFormat="1" ht="123.75" customHeight="1">
      <c r="A29" s="21">
        <v>16</v>
      </c>
      <c r="B29" s="24" t="s">
        <v>125</v>
      </c>
      <c r="C29" s="83" t="s">
        <v>114</v>
      </c>
      <c r="D29" s="98" t="s">
        <v>159</v>
      </c>
      <c r="E29" s="33" t="s">
        <v>181</v>
      </c>
      <c r="F29" s="148">
        <f t="shared" si="0"/>
        <v>2530000</v>
      </c>
      <c r="G29" s="23" t="s">
        <v>15</v>
      </c>
      <c r="H29" s="154"/>
      <c r="I29" s="148">
        <v>280000</v>
      </c>
      <c r="J29" s="150">
        <v>2250000</v>
      </c>
      <c r="K29" s="167"/>
      <c r="L29" s="150">
        <v>130000</v>
      </c>
      <c r="M29" s="150">
        <v>2400000</v>
      </c>
      <c r="N29" s="148"/>
      <c r="O29" s="148"/>
      <c r="P29" s="138" t="s">
        <v>195</v>
      </c>
      <c r="Q29" s="122"/>
    </row>
    <row r="30" spans="1:18" ht="30" customHeight="1">
      <c r="A30" s="21"/>
      <c r="B30" s="44" t="s">
        <v>23</v>
      </c>
      <c r="C30" s="84"/>
      <c r="D30" s="99"/>
      <c r="E30" s="45"/>
      <c r="F30" s="45"/>
      <c r="G30" s="46"/>
      <c r="H30" s="199"/>
      <c r="I30" s="200"/>
      <c r="J30" s="197"/>
      <c r="K30" s="171"/>
      <c r="L30" s="187"/>
      <c r="M30" s="188"/>
      <c r="N30" s="189"/>
      <c r="O30" s="189"/>
      <c r="P30" s="130"/>
      <c r="Q30" s="119"/>
      <c r="R30" s="8"/>
    </row>
    <row r="31" spans="1:17" ht="74.25" customHeight="1">
      <c r="A31" s="21">
        <v>17</v>
      </c>
      <c r="B31" s="26" t="s">
        <v>126</v>
      </c>
      <c r="C31" s="83" t="s">
        <v>112</v>
      </c>
      <c r="D31" s="96" t="s">
        <v>272</v>
      </c>
      <c r="E31" s="35" t="s">
        <v>127</v>
      </c>
      <c r="F31" s="148">
        <f t="shared" si="0"/>
        <v>499500</v>
      </c>
      <c r="G31" s="36" t="s">
        <v>13</v>
      </c>
      <c r="H31" s="154"/>
      <c r="I31" s="148">
        <v>82443</v>
      </c>
      <c r="J31" s="150">
        <v>417057</v>
      </c>
      <c r="K31" s="172"/>
      <c r="L31" s="235">
        <v>499500</v>
      </c>
      <c r="M31" s="150"/>
      <c r="N31" s="148"/>
      <c r="O31" s="148"/>
      <c r="P31" s="138" t="s">
        <v>195</v>
      </c>
      <c r="Q31" s="123"/>
    </row>
    <row r="32" spans="1:17" ht="74.25" customHeight="1">
      <c r="A32" s="34">
        <v>18</v>
      </c>
      <c r="B32" s="26" t="s">
        <v>280</v>
      </c>
      <c r="C32" s="83" t="s">
        <v>112</v>
      </c>
      <c r="D32" s="96" t="s">
        <v>272</v>
      </c>
      <c r="E32" s="35" t="s">
        <v>281</v>
      </c>
      <c r="F32" s="148">
        <f t="shared" si="0"/>
        <v>262000</v>
      </c>
      <c r="G32" s="36" t="s">
        <v>221</v>
      </c>
      <c r="H32" s="154"/>
      <c r="I32" s="148">
        <v>49500</v>
      </c>
      <c r="J32" s="150">
        <v>212500</v>
      </c>
      <c r="K32" s="172"/>
      <c r="L32" s="150">
        <v>26200</v>
      </c>
      <c r="M32" s="150">
        <v>235800</v>
      </c>
      <c r="N32" s="148"/>
      <c r="O32" s="148"/>
      <c r="P32" s="138" t="s">
        <v>195</v>
      </c>
      <c r="Q32" s="123"/>
    </row>
    <row r="33" spans="1:17" ht="94.5" customHeight="1">
      <c r="A33" s="21">
        <v>19</v>
      </c>
      <c r="B33" s="37" t="s">
        <v>182</v>
      </c>
      <c r="C33" s="83" t="s">
        <v>112</v>
      </c>
      <c r="D33" s="96" t="s">
        <v>273</v>
      </c>
      <c r="E33" s="35" t="s">
        <v>183</v>
      </c>
      <c r="F33" s="148">
        <f t="shared" si="0"/>
        <v>3212960</v>
      </c>
      <c r="G33" s="23" t="s">
        <v>219</v>
      </c>
      <c r="H33" s="154">
        <v>3250910</v>
      </c>
      <c r="I33" s="150">
        <v>130270</v>
      </c>
      <c r="J33" s="150">
        <v>692691</v>
      </c>
      <c r="K33" s="172"/>
      <c r="L33" s="150">
        <v>400000</v>
      </c>
      <c r="M33" s="150">
        <v>1000000</v>
      </c>
      <c r="N33" s="148"/>
      <c r="O33" s="148">
        <v>1812960</v>
      </c>
      <c r="P33" s="138" t="s">
        <v>195</v>
      </c>
      <c r="Q33" s="123" t="s">
        <v>302</v>
      </c>
    </row>
    <row r="34" spans="1:17" ht="87" customHeight="1">
      <c r="A34" s="34">
        <v>20</v>
      </c>
      <c r="B34" s="26" t="s">
        <v>62</v>
      </c>
      <c r="C34" s="83" t="s">
        <v>209</v>
      </c>
      <c r="D34" s="96" t="s">
        <v>161</v>
      </c>
      <c r="E34" s="35" t="s">
        <v>160</v>
      </c>
      <c r="F34" s="148">
        <f t="shared" si="0"/>
        <v>1030000</v>
      </c>
      <c r="G34" s="23" t="s">
        <v>15</v>
      </c>
      <c r="H34" s="154">
        <v>850000</v>
      </c>
      <c r="I34" s="150">
        <v>30000</v>
      </c>
      <c r="J34" s="150">
        <v>150000</v>
      </c>
      <c r="K34" s="172"/>
      <c r="L34" s="150"/>
      <c r="M34" s="150">
        <v>30000</v>
      </c>
      <c r="N34" s="148"/>
      <c r="O34" s="148">
        <v>1000000</v>
      </c>
      <c r="P34" s="137" t="s">
        <v>199</v>
      </c>
      <c r="Q34" s="119"/>
    </row>
    <row r="35" spans="1:18" ht="63" customHeight="1">
      <c r="A35" s="21">
        <v>21</v>
      </c>
      <c r="B35" s="26" t="s">
        <v>24</v>
      </c>
      <c r="C35" s="83" t="s">
        <v>112</v>
      </c>
      <c r="D35" s="102" t="s">
        <v>161</v>
      </c>
      <c r="E35" s="25" t="s">
        <v>25</v>
      </c>
      <c r="F35" s="148">
        <f t="shared" si="0"/>
        <v>50000</v>
      </c>
      <c r="G35" s="23" t="s">
        <v>221</v>
      </c>
      <c r="H35" s="154"/>
      <c r="I35" s="148">
        <v>12500</v>
      </c>
      <c r="J35" s="150">
        <v>37500</v>
      </c>
      <c r="K35" s="168"/>
      <c r="L35" s="150">
        <v>4296</v>
      </c>
      <c r="M35" s="150"/>
      <c r="N35" s="148"/>
      <c r="O35" s="180">
        <v>45704</v>
      </c>
      <c r="P35" s="137" t="s">
        <v>199</v>
      </c>
      <c r="Q35" s="119"/>
      <c r="R35" s="8"/>
    </row>
    <row r="36" spans="1:18" ht="54" customHeight="1">
      <c r="A36" s="34">
        <v>22</v>
      </c>
      <c r="B36" s="26" t="s">
        <v>26</v>
      </c>
      <c r="C36" s="83" t="s">
        <v>205</v>
      </c>
      <c r="D36" s="96" t="s">
        <v>274</v>
      </c>
      <c r="E36" s="25" t="s">
        <v>27</v>
      </c>
      <c r="F36" s="148">
        <f t="shared" si="0"/>
        <v>275615</v>
      </c>
      <c r="G36" s="23" t="s">
        <v>13</v>
      </c>
      <c r="H36" s="154"/>
      <c r="I36" s="150">
        <v>47102</v>
      </c>
      <c r="J36" s="150">
        <v>228513</v>
      </c>
      <c r="K36" s="173"/>
      <c r="L36" s="150">
        <v>275615</v>
      </c>
      <c r="M36" s="190"/>
      <c r="N36" s="225"/>
      <c r="O36" s="180"/>
      <c r="P36" s="137" t="s">
        <v>282</v>
      </c>
      <c r="Q36" s="123"/>
      <c r="R36" s="8"/>
    </row>
    <row r="37" spans="1:17" ht="38.25">
      <c r="A37" s="21">
        <v>23</v>
      </c>
      <c r="B37" s="26" t="s">
        <v>28</v>
      </c>
      <c r="C37" s="31" t="s">
        <v>112</v>
      </c>
      <c r="D37" s="102" t="s">
        <v>275</v>
      </c>
      <c r="E37" s="25" t="s">
        <v>128</v>
      </c>
      <c r="F37" s="148">
        <f t="shared" si="0"/>
        <v>13794</v>
      </c>
      <c r="G37" s="23" t="s">
        <v>221</v>
      </c>
      <c r="H37" s="154"/>
      <c r="I37" s="150">
        <v>13794</v>
      </c>
      <c r="J37" s="150"/>
      <c r="K37" s="173"/>
      <c r="L37" s="235">
        <v>13794</v>
      </c>
      <c r="M37" s="191"/>
      <c r="N37" s="226"/>
      <c r="O37" s="180"/>
      <c r="P37" s="137" t="s">
        <v>204</v>
      </c>
      <c r="Q37" s="119"/>
    </row>
    <row r="38" spans="1:17" ht="38.25">
      <c r="A38" s="34">
        <v>24</v>
      </c>
      <c r="B38" s="26" t="s">
        <v>29</v>
      </c>
      <c r="C38" s="31" t="s">
        <v>112</v>
      </c>
      <c r="D38" s="102" t="s">
        <v>161</v>
      </c>
      <c r="E38" s="25" t="s">
        <v>30</v>
      </c>
      <c r="F38" s="148">
        <f t="shared" si="0"/>
        <v>178200</v>
      </c>
      <c r="G38" s="23" t="s">
        <v>15</v>
      </c>
      <c r="H38" s="154">
        <v>124740</v>
      </c>
      <c r="I38" s="150"/>
      <c r="J38" s="150">
        <v>53460</v>
      </c>
      <c r="K38" s="172"/>
      <c r="L38" s="150">
        <v>178200</v>
      </c>
      <c r="M38" s="150"/>
      <c r="N38" s="148"/>
      <c r="O38" s="192"/>
      <c r="P38" s="137" t="s">
        <v>199</v>
      </c>
      <c r="Q38" s="119"/>
    </row>
    <row r="39" spans="1:17" ht="57" customHeight="1">
      <c r="A39" s="21">
        <v>25</v>
      </c>
      <c r="B39" s="26" t="s">
        <v>31</v>
      </c>
      <c r="C39" s="83" t="s">
        <v>112</v>
      </c>
      <c r="D39" s="96" t="s">
        <v>161</v>
      </c>
      <c r="E39" s="25" t="s">
        <v>129</v>
      </c>
      <c r="F39" s="148">
        <f t="shared" si="0"/>
        <v>650000</v>
      </c>
      <c r="G39" s="23" t="s">
        <v>15</v>
      </c>
      <c r="H39" s="154"/>
      <c r="I39" s="150">
        <v>650000</v>
      </c>
      <c r="J39" s="150"/>
      <c r="K39" s="172"/>
      <c r="L39" s="233"/>
      <c r="M39" s="150">
        <v>50000</v>
      </c>
      <c r="N39" s="150">
        <v>200000</v>
      </c>
      <c r="O39" s="148">
        <v>400000</v>
      </c>
      <c r="P39" s="138" t="s">
        <v>218</v>
      </c>
      <c r="Q39" s="119"/>
    </row>
    <row r="40" spans="1:17" ht="38.25">
      <c r="A40" s="34">
        <v>26</v>
      </c>
      <c r="B40" s="26" t="s">
        <v>32</v>
      </c>
      <c r="C40" s="83" t="s">
        <v>112</v>
      </c>
      <c r="D40" s="96" t="s">
        <v>161</v>
      </c>
      <c r="E40" s="25" t="s">
        <v>33</v>
      </c>
      <c r="F40" s="148">
        <f t="shared" si="0"/>
        <v>462500</v>
      </c>
      <c r="G40" s="23" t="s">
        <v>221</v>
      </c>
      <c r="H40" s="154"/>
      <c r="I40" s="150">
        <v>37500</v>
      </c>
      <c r="J40" s="150">
        <v>425000</v>
      </c>
      <c r="K40" s="172"/>
      <c r="L40" s="152">
        <v>53000</v>
      </c>
      <c r="M40" s="150">
        <v>409500</v>
      </c>
      <c r="N40" s="148"/>
      <c r="O40" s="180"/>
      <c r="P40" s="137" t="s">
        <v>199</v>
      </c>
      <c r="Q40" s="123"/>
    </row>
    <row r="41" spans="1:17" ht="63.75">
      <c r="A41" s="21">
        <v>27</v>
      </c>
      <c r="B41" s="27" t="s">
        <v>193</v>
      </c>
      <c r="C41" s="83" t="s">
        <v>112</v>
      </c>
      <c r="D41" s="40" t="s">
        <v>276</v>
      </c>
      <c r="E41" s="41" t="s">
        <v>132</v>
      </c>
      <c r="F41" s="148">
        <f t="shared" si="0"/>
        <v>800000</v>
      </c>
      <c r="G41" s="29" t="s">
        <v>224</v>
      </c>
      <c r="H41" s="155"/>
      <c r="I41" s="151">
        <v>160000</v>
      </c>
      <c r="J41" s="151">
        <v>640000</v>
      </c>
      <c r="K41" s="174"/>
      <c r="L41" s="151">
        <v>400000</v>
      </c>
      <c r="M41" s="151">
        <v>400000</v>
      </c>
      <c r="N41" s="151"/>
      <c r="O41" s="151"/>
      <c r="P41" s="137" t="s">
        <v>199</v>
      </c>
      <c r="Q41" s="120"/>
    </row>
    <row r="42" spans="1:17" ht="51">
      <c r="A42" s="34">
        <v>28</v>
      </c>
      <c r="B42" s="27" t="s">
        <v>238</v>
      </c>
      <c r="C42" s="83" t="s">
        <v>112</v>
      </c>
      <c r="D42" s="40" t="s">
        <v>161</v>
      </c>
      <c r="E42" s="41" t="s">
        <v>239</v>
      </c>
      <c r="F42" s="148">
        <f t="shared" si="0"/>
        <v>139922</v>
      </c>
      <c r="G42" s="29" t="s">
        <v>13</v>
      </c>
      <c r="H42" s="155"/>
      <c r="I42" s="151">
        <v>33738</v>
      </c>
      <c r="J42" s="151">
        <v>106184</v>
      </c>
      <c r="K42" s="174"/>
      <c r="L42" s="151">
        <v>139922</v>
      </c>
      <c r="M42" s="151"/>
      <c r="N42" s="151"/>
      <c r="O42" s="151"/>
      <c r="P42" s="137" t="s">
        <v>201</v>
      </c>
      <c r="Q42" s="120"/>
    </row>
    <row r="43" spans="1:17" ht="38.25">
      <c r="A43" s="21">
        <v>29</v>
      </c>
      <c r="B43" s="27" t="s">
        <v>283</v>
      </c>
      <c r="C43" s="83" t="s">
        <v>112</v>
      </c>
      <c r="D43" s="40" t="s">
        <v>289</v>
      </c>
      <c r="E43" s="41" t="s">
        <v>296</v>
      </c>
      <c r="F43" s="148">
        <f t="shared" si="0"/>
        <v>762054</v>
      </c>
      <c r="G43" s="29" t="s">
        <v>221</v>
      </c>
      <c r="H43" s="155">
        <v>21054</v>
      </c>
      <c r="I43" s="151">
        <v>123900</v>
      </c>
      <c r="J43" s="151">
        <v>617100</v>
      </c>
      <c r="K43" s="174"/>
      <c r="L43" s="151">
        <v>95154</v>
      </c>
      <c r="M43" s="151">
        <v>666900</v>
      </c>
      <c r="N43" s="151"/>
      <c r="O43" s="151"/>
      <c r="P43" s="137" t="s">
        <v>195</v>
      </c>
      <c r="Q43" s="120"/>
    </row>
    <row r="44" spans="1:17" ht="63.75">
      <c r="A44" s="34">
        <v>30</v>
      </c>
      <c r="B44" s="27" t="s">
        <v>284</v>
      </c>
      <c r="C44" s="83" t="s">
        <v>112</v>
      </c>
      <c r="D44" s="40" t="s">
        <v>161</v>
      </c>
      <c r="E44" s="41" t="s">
        <v>297</v>
      </c>
      <c r="F44" s="148">
        <f t="shared" si="0"/>
        <v>983100</v>
      </c>
      <c r="G44" s="29" t="s">
        <v>221</v>
      </c>
      <c r="H44" s="155"/>
      <c r="I44" s="151">
        <v>211724</v>
      </c>
      <c r="J44" s="151">
        <v>771376</v>
      </c>
      <c r="K44" s="174"/>
      <c r="L44" s="151">
        <v>139350</v>
      </c>
      <c r="M44" s="151">
        <v>843750</v>
      </c>
      <c r="N44" s="151"/>
      <c r="O44" s="151"/>
      <c r="P44" s="137" t="s">
        <v>195</v>
      </c>
      <c r="Q44" s="120"/>
    </row>
    <row r="45" spans="1:17" ht="25.5">
      <c r="A45" s="21">
        <v>31</v>
      </c>
      <c r="B45" s="27" t="s">
        <v>285</v>
      </c>
      <c r="C45" s="83" t="s">
        <v>112</v>
      </c>
      <c r="D45" s="40" t="s">
        <v>290</v>
      </c>
      <c r="E45" s="41" t="s">
        <v>291</v>
      </c>
      <c r="F45" s="148">
        <f t="shared" si="0"/>
        <v>416314</v>
      </c>
      <c r="G45" s="29" t="s">
        <v>221</v>
      </c>
      <c r="H45" s="155"/>
      <c r="I45" s="151">
        <v>107764</v>
      </c>
      <c r="J45" s="151">
        <v>308550</v>
      </c>
      <c r="K45" s="174"/>
      <c r="L45" s="151">
        <v>67114</v>
      </c>
      <c r="M45" s="151">
        <v>349200</v>
      </c>
      <c r="N45" s="151"/>
      <c r="O45" s="151"/>
      <c r="P45" s="137" t="s">
        <v>195</v>
      </c>
      <c r="Q45" s="120"/>
    </row>
    <row r="46" spans="1:17" ht="169.5" customHeight="1">
      <c r="A46" s="34">
        <v>32</v>
      </c>
      <c r="B46" s="27" t="s">
        <v>93</v>
      </c>
      <c r="C46" s="83" t="s">
        <v>112</v>
      </c>
      <c r="D46" s="40" t="s">
        <v>161</v>
      </c>
      <c r="E46" s="41" t="s">
        <v>286</v>
      </c>
      <c r="F46" s="148">
        <f t="shared" si="0"/>
        <v>635000</v>
      </c>
      <c r="G46" s="29" t="s">
        <v>15</v>
      </c>
      <c r="H46" s="155"/>
      <c r="I46" s="151">
        <v>140000</v>
      </c>
      <c r="J46" s="151">
        <v>495000</v>
      </c>
      <c r="K46" s="174"/>
      <c r="L46" s="239"/>
      <c r="M46" s="151">
        <v>35000</v>
      </c>
      <c r="N46" s="151">
        <v>600000</v>
      </c>
      <c r="O46" s="151"/>
      <c r="P46" s="137" t="s">
        <v>199</v>
      </c>
      <c r="Q46" s="120"/>
    </row>
    <row r="47" spans="1:17" ht="15">
      <c r="A47" s="43"/>
      <c r="B47" s="39"/>
      <c r="C47" s="82"/>
      <c r="D47" s="40"/>
      <c r="E47" s="41"/>
      <c r="F47" s="148">
        <f t="shared" si="0"/>
        <v>0</v>
      </c>
      <c r="G47" s="42"/>
      <c r="H47" s="155"/>
      <c r="I47" s="151"/>
      <c r="J47" s="151"/>
      <c r="K47" s="174"/>
      <c r="L47" s="151"/>
      <c r="M47" s="151"/>
      <c r="N47" s="151"/>
      <c r="O47" s="151"/>
      <c r="P47" s="129"/>
      <c r="Q47" s="120"/>
    </row>
    <row r="48" spans="1:17" ht="39" customHeight="1">
      <c r="A48" s="78"/>
      <c r="B48" s="44" t="s">
        <v>34</v>
      </c>
      <c r="C48" s="84"/>
      <c r="D48" s="99"/>
      <c r="E48" s="45"/>
      <c r="F48" s="45"/>
      <c r="G48" s="46"/>
      <c r="H48" s="199"/>
      <c r="I48" s="197"/>
      <c r="J48" s="197"/>
      <c r="K48" s="171"/>
      <c r="L48" s="193"/>
      <c r="M48" s="193"/>
      <c r="N48" s="227"/>
      <c r="O48" s="189"/>
      <c r="P48" s="130"/>
      <c r="Q48" s="119"/>
    </row>
    <row r="49" spans="1:18" ht="54.75" customHeight="1">
      <c r="A49" s="47">
        <v>33</v>
      </c>
      <c r="B49" s="48" t="s">
        <v>35</v>
      </c>
      <c r="C49" s="85" t="s">
        <v>115</v>
      </c>
      <c r="D49" s="98" t="s">
        <v>268</v>
      </c>
      <c r="E49" s="49" t="s">
        <v>133</v>
      </c>
      <c r="F49" s="148">
        <f t="shared" si="0"/>
        <v>12959040</v>
      </c>
      <c r="G49" s="144" t="s">
        <v>15</v>
      </c>
      <c r="H49" s="157">
        <v>10992234</v>
      </c>
      <c r="I49" s="152">
        <v>27000</v>
      </c>
      <c r="J49" s="152">
        <v>1939806</v>
      </c>
      <c r="K49" s="175"/>
      <c r="L49" s="183">
        <v>27000</v>
      </c>
      <c r="M49" s="152">
        <v>100000</v>
      </c>
      <c r="N49" s="152">
        <v>100000</v>
      </c>
      <c r="O49" s="181">
        <v>12732040</v>
      </c>
      <c r="P49" s="137" t="s">
        <v>299</v>
      </c>
      <c r="Q49" s="124"/>
      <c r="R49" s="8"/>
    </row>
    <row r="50" spans="1:18" ht="74.25" customHeight="1">
      <c r="A50" s="47">
        <v>34</v>
      </c>
      <c r="B50" s="48" t="s">
        <v>294</v>
      </c>
      <c r="C50" s="85" t="s">
        <v>115</v>
      </c>
      <c r="D50" s="98" t="s">
        <v>269</v>
      </c>
      <c r="E50" s="49" t="s">
        <v>295</v>
      </c>
      <c r="F50" s="148">
        <f t="shared" si="0"/>
        <v>13375920</v>
      </c>
      <c r="G50" s="144" t="s">
        <v>219</v>
      </c>
      <c r="H50" s="157">
        <v>11318532</v>
      </c>
      <c r="I50" s="152">
        <v>160000</v>
      </c>
      <c r="J50" s="152">
        <v>1897388</v>
      </c>
      <c r="K50" s="175"/>
      <c r="L50" s="183">
        <v>160000</v>
      </c>
      <c r="M50" s="152">
        <v>100000</v>
      </c>
      <c r="N50" s="152">
        <v>161000</v>
      </c>
      <c r="O50" s="182">
        <v>12954920</v>
      </c>
      <c r="P50" s="137" t="s">
        <v>299</v>
      </c>
      <c r="Q50" s="119"/>
      <c r="R50" s="8"/>
    </row>
    <row r="51" spans="1:18" ht="174.75" customHeight="1">
      <c r="A51" s="47">
        <v>35</v>
      </c>
      <c r="B51" s="48" t="s">
        <v>130</v>
      </c>
      <c r="C51" s="85" t="s">
        <v>115</v>
      </c>
      <c r="D51" s="98" t="s">
        <v>270</v>
      </c>
      <c r="E51" s="49" t="s">
        <v>134</v>
      </c>
      <c r="F51" s="148">
        <f t="shared" si="0"/>
        <v>8000000</v>
      </c>
      <c r="G51" s="144" t="s">
        <v>15</v>
      </c>
      <c r="H51" s="157">
        <v>6800000</v>
      </c>
      <c r="I51" s="152"/>
      <c r="J51" s="152">
        <v>1200000</v>
      </c>
      <c r="K51" s="175"/>
      <c r="L51" s="236"/>
      <c r="M51" s="152">
        <v>100000</v>
      </c>
      <c r="N51" s="152">
        <v>100000</v>
      </c>
      <c r="O51" s="181">
        <v>7800000</v>
      </c>
      <c r="P51" s="137" t="s">
        <v>299</v>
      </c>
      <c r="Q51" s="119"/>
      <c r="R51" s="8"/>
    </row>
    <row r="52" spans="1:17" ht="74.25" customHeight="1">
      <c r="A52" s="47">
        <v>36</v>
      </c>
      <c r="B52" s="48" t="s">
        <v>36</v>
      </c>
      <c r="C52" s="87" t="s">
        <v>115</v>
      </c>
      <c r="D52" s="98" t="s">
        <v>162</v>
      </c>
      <c r="E52" s="49" t="s">
        <v>37</v>
      </c>
      <c r="F52" s="148">
        <f t="shared" si="0"/>
        <v>552786</v>
      </c>
      <c r="G52" s="144" t="s">
        <v>15</v>
      </c>
      <c r="H52" s="157">
        <v>469868</v>
      </c>
      <c r="I52" s="152">
        <v>82918</v>
      </c>
      <c r="J52" s="152"/>
      <c r="K52" s="176"/>
      <c r="L52" s="152"/>
      <c r="M52" s="152">
        <v>82918</v>
      </c>
      <c r="N52" s="181"/>
      <c r="O52" s="181">
        <v>469868</v>
      </c>
      <c r="P52" s="137" t="s">
        <v>199</v>
      </c>
      <c r="Q52" s="119"/>
    </row>
    <row r="53" spans="1:18" ht="46.5" customHeight="1">
      <c r="A53" s="47">
        <v>37</v>
      </c>
      <c r="B53" s="48" t="s">
        <v>131</v>
      </c>
      <c r="C53" s="85" t="s">
        <v>115</v>
      </c>
      <c r="D53" s="98" t="s">
        <v>245</v>
      </c>
      <c r="E53" s="49" t="s">
        <v>72</v>
      </c>
      <c r="F53" s="148">
        <f t="shared" si="0"/>
        <v>500000</v>
      </c>
      <c r="G53" s="144" t="s">
        <v>15</v>
      </c>
      <c r="H53" s="157">
        <v>200000</v>
      </c>
      <c r="I53" s="152">
        <v>300000</v>
      </c>
      <c r="J53" s="163"/>
      <c r="K53" s="176"/>
      <c r="L53" s="237"/>
      <c r="M53" s="183">
        <v>30000</v>
      </c>
      <c r="N53" s="183">
        <v>10000</v>
      </c>
      <c r="O53" s="181">
        <v>460000</v>
      </c>
      <c r="P53" s="137" t="s">
        <v>223</v>
      </c>
      <c r="Q53" s="124"/>
      <c r="R53" s="8"/>
    </row>
    <row r="54" spans="1:18" ht="74.25" customHeight="1">
      <c r="A54" s="47">
        <v>38</v>
      </c>
      <c r="B54" s="201" t="s">
        <v>230</v>
      </c>
      <c r="C54" s="202" t="s">
        <v>216</v>
      </c>
      <c r="D54" s="203" t="s">
        <v>271</v>
      </c>
      <c r="E54" s="204" t="s">
        <v>231</v>
      </c>
      <c r="F54" s="148">
        <f t="shared" si="0"/>
        <v>200000</v>
      </c>
      <c r="G54" s="245" t="s">
        <v>13</v>
      </c>
      <c r="H54" s="205"/>
      <c r="I54" s="244">
        <v>42750</v>
      </c>
      <c r="J54" s="244">
        <v>157250</v>
      </c>
      <c r="K54" s="222"/>
      <c r="L54" s="241">
        <v>160000</v>
      </c>
      <c r="M54" s="241">
        <v>40000</v>
      </c>
      <c r="N54" s="229"/>
      <c r="O54" s="206"/>
      <c r="P54" s="137" t="s">
        <v>223</v>
      </c>
      <c r="Q54" s="124"/>
      <c r="R54" s="8"/>
    </row>
    <row r="55" spans="1:17" ht="78.75" customHeight="1">
      <c r="A55" s="47">
        <v>39</v>
      </c>
      <c r="B55" s="48" t="s">
        <v>38</v>
      </c>
      <c r="C55" s="85" t="s">
        <v>115</v>
      </c>
      <c r="D55" s="98" t="s">
        <v>245</v>
      </c>
      <c r="E55" s="49" t="s">
        <v>116</v>
      </c>
      <c r="F55" s="148">
        <f t="shared" si="0"/>
        <v>240000</v>
      </c>
      <c r="G55" s="144" t="s">
        <v>15</v>
      </c>
      <c r="H55" s="157"/>
      <c r="I55" s="152">
        <v>240000</v>
      </c>
      <c r="J55" s="163"/>
      <c r="K55" s="176"/>
      <c r="L55" s="236"/>
      <c r="M55" s="183">
        <v>240000</v>
      </c>
      <c r="N55" s="228"/>
      <c r="O55" s="182"/>
      <c r="P55" s="137" t="s">
        <v>222</v>
      </c>
      <c r="Q55" s="118"/>
    </row>
    <row r="56" spans="1:17" ht="15">
      <c r="A56" s="47"/>
      <c r="B56" s="48"/>
      <c r="C56" s="85"/>
      <c r="D56" s="98"/>
      <c r="E56" s="49"/>
      <c r="F56" s="181"/>
      <c r="G56" s="144"/>
      <c r="H56" s="157"/>
      <c r="I56" s="152"/>
      <c r="J56" s="152"/>
      <c r="K56" s="176"/>
      <c r="L56" s="163"/>
      <c r="M56" s="163"/>
      <c r="N56" s="182"/>
      <c r="O56" s="182"/>
      <c r="P56" s="131"/>
      <c r="Q56" s="119"/>
    </row>
    <row r="57" spans="1:17" ht="42" customHeight="1">
      <c r="A57" s="78"/>
      <c r="B57" s="51" t="s">
        <v>39</v>
      </c>
      <c r="C57" s="88"/>
      <c r="D57" s="100"/>
      <c r="E57" s="52"/>
      <c r="F57" s="185"/>
      <c r="G57" s="147"/>
      <c r="H57" s="158"/>
      <c r="I57" s="153"/>
      <c r="J57" s="153"/>
      <c r="K57" s="177"/>
      <c r="L57" s="165"/>
      <c r="M57" s="165"/>
      <c r="N57" s="184"/>
      <c r="O57" s="184"/>
      <c r="P57" s="132"/>
      <c r="Q57" s="119"/>
    </row>
    <row r="58" spans="1:18" ht="56.25" customHeight="1">
      <c r="A58" s="47">
        <v>40</v>
      </c>
      <c r="B58" s="48" t="s">
        <v>40</v>
      </c>
      <c r="C58" s="85" t="s">
        <v>111</v>
      </c>
      <c r="D58" s="98" t="s">
        <v>258</v>
      </c>
      <c r="E58" s="49" t="s">
        <v>41</v>
      </c>
      <c r="F58" s="181">
        <f>L58+M58+N58+O58</f>
        <v>335000</v>
      </c>
      <c r="G58" s="144" t="s">
        <v>225</v>
      </c>
      <c r="H58" s="157"/>
      <c r="I58" s="152">
        <f>F58</f>
        <v>335000</v>
      </c>
      <c r="J58" s="163"/>
      <c r="K58" s="176"/>
      <c r="L58" s="152">
        <v>135000</v>
      </c>
      <c r="M58" s="152">
        <v>100000</v>
      </c>
      <c r="N58" s="181"/>
      <c r="O58" s="181">
        <v>100000</v>
      </c>
      <c r="P58" s="137" t="s">
        <v>199</v>
      </c>
      <c r="Q58" s="124"/>
      <c r="R58" s="8"/>
    </row>
    <row r="59" spans="1:18" ht="56.25" customHeight="1">
      <c r="A59" s="47">
        <v>41</v>
      </c>
      <c r="B59" s="48" t="s">
        <v>42</v>
      </c>
      <c r="C59" s="85" t="s">
        <v>111</v>
      </c>
      <c r="D59" s="98" t="s">
        <v>259</v>
      </c>
      <c r="E59" s="49" t="s">
        <v>43</v>
      </c>
      <c r="F59" s="181">
        <f aca="true" t="shared" si="1" ref="F59:F71">L59+M59+N59+O59</f>
        <v>205000</v>
      </c>
      <c r="G59" s="144" t="s">
        <v>13</v>
      </c>
      <c r="H59" s="157"/>
      <c r="I59" s="152">
        <v>205000</v>
      </c>
      <c r="J59" s="152"/>
      <c r="K59" s="176"/>
      <c r="L59" s="183">
        <v>55000</v>
      </c>
      <c r="M59" s="152">
        <v>100000</v>
      </c>
      <c r="N59" s="181"/>
      <c r="O59" s="181">
        <v>50000</v>
      </c>
      <c r="P59" s="137" t="s">
        <v>199</v>
      </c>
      <c r="Q59" s="124"/>
      <c r="R59" s="8"/>
    </row>
    <row r="60" spans="1:17" ht="42" customHeight="1">
      <c r="A60" s="47">
        <v>42</v>
      </c>
      <c r="B60" s="48" t="s">
        <v>184</v>
      </c>
      <c r="C60" s="85" t="s">
        <v>111</v>
      </c>
      <c r="D60" s="98" t="s">
        <v>260</v>
      </c>
      <c r="E60" s="49" t="s">
        <v>185</v>
      </c>
      <c r="F60" s="181">
        <f t="shared" si="1"/>
        <v>40000</v>
      </c>
      <c r="G60" s="144" t="s">
        <v>15</v>
      </c>
      <c r="H60" s="157">
        <v>30000</v>
      </c>
      <c r="I60" s="152">
        <v>10000</v>
      </c>
      <c r="J60" s="163"/>
      <c r="K60" s="175"/>
      <c r="L60" s="237"/>
      <c r="M60" s="175">
        <v>40000</v>
      </c>
      <c r="N60" s="181"/>
      <c r="O60" s="182"/>
      <c r="P60" s="137" t="s">
        <v>199</v>
      </c>
      <c r="Q60" s="119"/>
    </row>
    <row r="61" spans="1:17" ht="42.75" customHeight="1">
      <c r="A61" s="47">
        <v>43</v>
      </c>
      <c r="B61" s="48" t="s">
        <v>187</v>
      </c>
      <c r="C61" s="85" t="s">
        <v>111</v>
      </c>
      <c r="D61" s="98" t="s">
        <v>261</v>
      </c>
      <c r="E61" s="49" t="s">
        <v>186</v>
      </c>
      <c r="F61" s="181">
        <f t="shared" si="1"/>
        <v>25000</v>
      </c>
      <c r="G61" s="144" t="s">
        <v>15</v>
      </c>
      <c r="H61" s="157"/>
      <c r="I61" s="152">
        <v>25000</v>
      </c>
      <c r="J61" s="163"/>
      <c r="K61" s="176"/>
      <c r="L61" s="236"/>
      <c r="M61" s="152">
        <v>25000</v>
      </c>
      <c r="N61" s="181"/>
      <c r="O61" s="182"/>
      <c r="P61" s="137" t="s">
        <v>199</v>
      </c>
      <c r="Q61" s="124"/>
    </row>
    <row r="62" spans="1:18" ht="72" customHeight="1">
      <c r="A62" s="47">
        <v>44</v>
      </c>
      <c r="B62" s="48" t="s">
        <v>44</v>
      </c>
      <c r="C62" s="85" t="s">
        <v>111</v>
      </c>
      <c r="D62" s="98" t="s">
        <v>262</v>
      </c>
      <c r="E62" s="49" t="s">
        <v>211</v>
      </c>
      <c r="F62" s="181">
        <f t="shared" si="1"/>
        <v>113500</v>
      </c>
      <c r="G62" s="144" t="s">
        <v>15</v>
      </c>
      <c r="H62" s="157">
        <v>30000</v>
      </c>
      <c r="I62" s="152">
        <v>120000</v>
      </c>
      <c r="J62" s="152">
        <v>85000</v>
      </c>
      <c r="K62" s="175"/>
      <c r="L62" s="183">
        <v>13500</v>
      </c>
      <c r="M62" s="152">
        <v>50000</v>
      </c>
      <c r="N62" s="181"/>
      <c r="O62" s="182">
        <v>50000</v>
      </c>
      <c r="P62" s="137" t="s">
        <v>200</v>
      </c>
      <c r="Q62" s="124"/>
      <c r="R62" s="8"/>
    </row>
    <row r="63" spans="1:18" ht="42" customHeight="1">
      <c r="A63" s="47">
        <v>45</v>
      </c>
      <c r="B63" s="48" t="s">
        <v>45</v>
      </c>
      <c r="C63" s="85" t="s">
        <v>111</v>
      </c>
      <c r="D63" s="98" t="s">
        <v>163</v>
      </c>
      <c r="E63" s="49" t="s">
        <v>210</v>
      </c>
      <c r="F63" s="181">
        <f t="shared" si="1"/>
        <v>590000</v>
      </c>
      <c r="G63" s="144" t="s">
        <v>19</v>
      </c>
      <c r="H63" s="157"/>
      <c r="I63" s="152">
        <v>590000</v>
      </c>
      <c r="J63" s="152"/>
      <c r="K63" s="176"/>
      <c r="L63" s="152"/>
      <c r="M63" s="152">
        <v>20000</v>
      </c>
      <c r="N63" s="181"/>
      <c r="O63" s="181">
        <v>570000</v>
      </c>
      <c r="P63" s="137" t="s">
        <v>199</v>
      </c>
      <c r="Q63" s="119"/>
      <c r="R63" s="8"/>
    </row>
    <row r="64" spans="1:17" ht="38.25">
      <c r="A64" s="47">
        <v>46</v>
      </c>
      <c r="B64" s="48" t="s">
        <v>46</v>
      </c>
      <c r="C64" s="85" t="s">
        <v>111</v>
      </c>
      <c r="D64" s="98" t="s">
        <v>261</v>
      </c>
      <c r="E64" s="49" t="s">
        <v>47</v>
      </c>
      <c r="F64" s="181">
        <f t="shared" si="1"/>
        <v>50000</v>
      </c>
      <c r="G64" s="144" t="s">
        <v>15</v>
      </c>
      <c r="H64" s="157"/>
      <c r="I64" s="152">
        <f>F64</f>
        <v>50000</v>
      </c>
      <c r="J64" s="152"/>
      <c r="K64" s="176"/>
      <c r="L64" s="152"/>
      <c r="M64" s="152">
        <v>5000</v>
      </c>
      <c r="N64" s="181"/>
      <c r="O64" s="181">
        <v>45000</v>
      </c>
      <c r="P64" s="137" t="s">
        <v>199</v>
      </c>
      <c r="Q64" s="119"/>
    </row>
    <row r="65" spans="1:17" ht="29.25" customHeight="1">
      <c r="A65" s="47">
        <v>47</v>
      </c>
      <c r="B65" s="48" t="s">
        <v>63</v>
      </c>
      <c r="C65" s="85" t="s">
        <v>111</v>
      </c>
      <c r="D65" s="98" t="s">
        <v>263</v>
      </c>
      <c r="E65" s="49" t="s">
        <v>64</v>
      </c>
      <c r="F65" s="181">
        <f t="shared" si="1"/>
        <v>205000</v>
      </c>
      <c r="G65" s="144" t="s">
        <v>15</v>
      </c>
      <c r="H65" s="157"/>
      <c r="I65" s="152">
        <v>205000</v>
      </c>
      <c r="J65" s="152"/>
      <c r="K65" s="176"/>
      <c r="L65" s="183">
        <v>5000</v>
      </c>
      <c r="M65" s="152">
        <v>100000</v>
      </c>
      <c r="N65" s="181"/>
      <c r="O65" s="181">
        <v>100000</v>
      </c>
      <c r="P65" s="137" t="s">
        <v>200</v>
      </c>
      <c r="Q65" s="119"/>
    </row>
    <row r="66" spans="1:17" ht="44.25" customHeight="1">
      <c r="A66" s="47">
        <v>48</v>
      </c>
      <c r="B66" s="48" t="s">
        <v>48</v>
      </c>
      <c r="C66" s="85" t="s">
        <v>115</v>
      </c>
      <c r="D66" s="98" t="s">
        <v>264</v>
      </c>
      <c r="E66" s="49" t="s">
        <v>74</v>
      </c>
      <c r="F66" s="181">
        <f t="shared" si="1"/>
        <v>350000</v>
      </c>
      <c r="G66" s="144" t="s">
        <v>15</v>
      </c>
      <c r="H66" s="157">
        <v>297500</v>
      </c>
      <c r="I66" s="152">
        <v>52500</v>
      </c>
      <c r="J66" s="152"/>
      <c r="K66" s="176"/>
      <c r="L66" s="236"/>
      <c r="M66" s="152">
        <v>50000</v>
      </c>
      <c r="N66" s="152">
        <v>150000</v>
      </c>
      <c r="O66" s="181">
        <v>150000</v>
      </c>
      <c r="P66" s="137" t="s">
        <v>200</v>
      </c>
      <c r="Q66" s="125"/>
    </row>
    <row r="67" spans="1:18" ht="149.25" customHeight="1">
      <c r="A67" s="47">
        <v>49</v>
      </c>
      <c r="B67" s="48" t="s">
        <v>173</v>
      </c>
      <c r="C67" s="85" t="s">
        <v>206</v>
      </c>
      <c r="D67" s="98" t="s">
        <v>265</v>
      </c>
      <c r="E67" s="49" t="s">
        <v>234</v>
      </c>
      <c r="F67" s="181">
        <f t="shared" si="1"/>
        <v>160000</v>
      </c>
      <c r="G67" s="144" t="s">
        <v>15</v>
      </c>
      <c r="H67" s="157"/>
      <c r="I67" s="152">
        <v>160000</v>
      </c>
      <c r="J67" s="152"/>
      <c r="K67" s="176"/>
      <c r="L67" s="183">
        <v>60000</v>
      </c>
      <c r="M67" s="152">
        <v>100000</v>
      </c>
      <c r="N67" s="181"/>
      <c r="O67" s="181"/>
      <c r="P67" s="137" t="s">
        <v>301</v>
      </c>
      <c r="Q67" s="124"/>
      <c r="R67" s="8"/>
    </row>
    <row r="68" spans="1:18" ht="42.75" customHeight="1">
      <c r="A68" s="47">
        <v>50</v>
      </c>
      <c r="B68" s="48" t="s">
        <v>117</v>
      </c>
      <c r="C68" s="85" t="s">
        <v>111</v>
      </c>
      <c r="D68" s="98" t="s">
        <v>266</v>
      </c>
      <c r="E68" s="49" t="s">
        <v>118</v>
      </c>
      <c r="F68" s="181">
        <f t="shared" si="1"/>
        <v>110000</v>
      </c>
      <c r="G68" s="144" t="s">
        <v>15</v>
      </c>
      <c r="H68" s="157"/>
      <c r="I68" s="152">
        <v>110000</v>
      </c>
      <c r="J68" s="152"/>
      <c r="K68" s="176"/>
      <c r="L68" s="236"/>
      <c r="M68" s="152">
        <v>30000</v>
      </c>
      <c r="N68" s="152">
        <v>80000</v>
      </c>
      <c r="O68" s="181"/>
      <c r="P68" s="137" t="s">
        <v>200</v>
      </c>
      <c r="Q68" s="124"/>
      <c r="R68" s="8"/>
    </row>
    <row r="69" spans="1:18" s="11" customFormat="1" ht="30" customHeight="1">
      <c r="A69" s="47">
        <v>51</v>
      </c>
      <c r="B69" s="48" t="s">
        <v>103</v>
      </c>
      <c r="C69" s="85" t="s">
        <v>111</v>
      </c>
      <c r="D69" s="98" t="s">
        <v>262</v>
      </c>
      <c r="E69" s="48" t="s">
        <v>104</v>
      </c>
      <c r="F69" s="181">
        <f t="shared" si="1"/>
        <v>150000</v>
      </c>
      <c r="G69" s="144" t="s">
        <v>15</v>
      </c>
      <c r="H69" s="157"/>
      <c r="I69" s="152">
        <v>150000</v>
      </c>
      <c r="J69" s="152"/>
      <c r="K69" s="176"/>
      <c r="L69" s="152"/>
      <c r="M69" s="152">
        <v>50000</v>
      </c>
      <c r="N69" s="181"/>
      <c r="O69" s="181">
        <v>100000</v>
      </c>
      <c r="P69" s="137" t="s">
        <v>200</v>
      </c>
      <c r="Q69" s="126"/>
      <c r="R69" s="12"/>
    </row>
    <row r="70" spans="1:17" ht="102" customHeight="1">
      <c r="A70" s="47">
        <v>52</v>
      </c>
      <c r="B70" s="48" t="s">
        <v>136</v>
      </c>
      <c r="C70" s="85" t="s">
        <v>111</v>
      </c>
      <c r="D70" s="98" t="s">
        <v>267</v>
      </c>
      <c r="E70" s="49" t="s">
        <v>172</v>
      </c>
      <c r="F70" s="181">
        <f t="shared" si="1"/>
        <v>655000</v>
      </c>
      <c r="G70" s="144" t="s">
        <v>15</v>
      </c>
      <c r="H70" s="157"/>
      <c r="I70" s="152">
        <v>655000</v>
      </c>
      <c r="J70" s="152"/>
      <c r="K70" s="176"/>
      <c r="L70" s="183">
        <v>25000</v>
      </c>
      <c r="M70" s="152">
        <v>50000</v>
      </c>
      <c r="N70" s="181"/>
      <c r="O70" s="181">
        <v>580000</v>
      </c>
      <c r="P70" s="137" t="s">
        <v>200</v>
      </c>
      <c r="Q70" s="119"/>
    </row>
    <row r="71" spans="1:17" s="11" customFormat="1" ht="87" customHeight="1">
      <c r="A71" s="47">
        <v>53</v>
      </c>
      <c r="B71" s="48" t="s">
        <v>108</v>
      </c>
      <c r="C71" s="85" t="s">
        <v>114</v>
      </c>
      <c r="D71" s="98" t="s">
        <v>163</v>
      </c>
      <c r="E71" s="49" t="s">
        <v>109</v>
      </c>
      <c r="F71" s="181">
        <f t="shared" si="1"/>
        <v>120000</v>
      </c>
      <c r="G71" s="144" t="s">
        <v>13</v>
      </c>
      <c r="H71" s="157"/>
      <c r="I71" s="152">
        <v>120000</v>
      </c>
      <c r="J71" s="152"/>
      <c r="K71" s="176"/>
      <c r="L71" s="236"/>
      <c r="M71" s="152"/>
      <c r="N71" s="181">
        <v>120000</v>
      </c>
      <c r="O71" s="181"/>
      <c r="P71" s="137" t="s">
        <v>201</v>
      </c>
      <c r="Q71" s="122"/>
    </row>
    <row r="72" spans="1:17" ht="73.5" customHeight="1">
      <c r="A72" s="77"/>
      <c r="B72" s="44" t="s">
        <v>49</v>
      </c>
      <c r="C72" s="84"/>
      <c r="D72" s="99"/>
      <c r="E72" s="45"/>
      <c r="F72" s="45"/>
      <c r="G72" s="46"/>
      <c r="H72" s="199"/>
      <c r="I72" s="197"/>
      <c r="J72" s="197"/>
      <c r="K72" s="171"/>
      <c r="L72" s="194"/>
      <c r="M72" s="194"/>
      <c r="N72" s="195"/>
      <c r="O72" s="195"/>
      <c r="P72" s="133"/>
      <c r="Q72" s="119"/>
    </row>
    <row r="73" spans="1:18" ht="110.25" customHeight="1">
      <c r="A73" s="47">
        <v>54</v>
      </c>
      <c r="B73" s="38" t="s">
        <v>232</v>
      </c>
      <c r="C73" s="83" t="s">
        <v>114</v>
      </c>
      <c r="D73" s="96" t="s">
        <v>255</v>
      </c>
      <c r="E73" s="25" t="s">
        <v>233</v>
      </c>
      <c r="F73" s="181">
        <v>1301605</v>
      </c>
      <c r="G73" s="36" t="s">
        <v>219</v>
      </c>
      <c r="H73" s="154">
        <v>1221605</v>
      </c>
      <c r="I73" s="150">
        <v>80000</v>
      </c>
      <c r="J73" s="150"/>
      <c r="K73" s="172"/>
      <c r="L73" s="150">
        <v>1000000</v>
      </c>
      <c r="M73" s="150"/>
      <c r="N73" s="148"/>
      <c r="O73" s="196"/>
      <c r="P73" s="137" t="s">
        <v>199</v>
      </c>
      <c r="Q73" s="118" t="s">
        <v>303</v>
      </c>
      <c r="R73" s="8"/>
    </row>
    <row r="74" spans="1:17" ht="38.25">
      <c r="A74" s="47">
        <v>55</v>
      </c>
      <c r="B74" s="26" t="s">
        <v>50</v>
      </c>
      <c r="C74" s="83" t="s">
        <v>114</v>
      </c>
      <c r="D74" s="96" t="s">
        <v>256</v>
      </c>
      <c r="E74" s="25" t="s">
        <v>75</v>
      </c>
      <c r="F74" s="181">
        <f>L74+M74+N74+O74</f>
        <v>181500</v>
      </c>
      <c r="G74" s="23" t="s">
        <v>15</v>
      </c>
      <c r="H74" s="154"/>
      <c r="I74" s="150">
        <v>181500</v>
      </c>
      <c r="J74" s="150"/>
      <c r="K74" s="172"/>
      <c r="L74" s="233"/>
      <c r="M74" s="150">
        <v>16500</v>
      </c>
      <c r="N74" s="150">
        <v>165000</v>
      </c>
      <c r="O74" s="148"/>
      <c r="P74" s="137" t="s">
        <v>199</v>
      </c>
      <c r="Q74" s="125"/>
    </row>
    <row r="75" spans="1:18" ht="41.25" customHeight="1">
      <c r="A75" s="47">
        <v>56</v>
      </c>
      <c r="B75" s="26" t="s">
        <v>100</v>
      </c>
      <c r="C75" s="83" t="s">
        <v>114</v>
      </c>
      <c r="D75" s="96" t="s">
        <v>257</v>
      </c>
      <c r="E75" s="25" t="s">
        <v>188</v>
      </c>
      <c r="F75" s="181">
        <f>L75+M75+N75+O75</f>
        <v>30000</v>
      </c>
      <c r="G75" s="23" t="s">
        <v>13</v>
      </c>
      <c r="H75" s="154"/>
      <c r="I75" s="150">
        <v>30000</v>
      </c>
      <c r="J75" s="150"/>
      <c r="K75" s="172"/>
      <c r="L75" s="233"/>
      <c r="M75" s="150">
        <v>5000</v>
      </c>
      <c r="N75" s="148">
        <v>25000</v>
      </c>
      <c r="O75" s="180"/>
      <c r="P75" s="137" t="s">
        <v>199</v>
      </c>
      <c r="Q75" s="124"/>
      <c r="R75" s="8"/>
    </row>
    <row r="76" spans="1:18" ht="43.5" customHeight="1">
      <c r="A76" s="47">
        <v>57</v>
      </c>
      <c r="B76" s="38" t="s">
        <v>95</v>
      </c>
      <c r="C76" s="83" t="s">
        <v>114</v>
      </c>
      <c r="D76" s="96" t="s">
        <v>255</v>
      </c>
      <c r="E76" s="25" t="s">
        <v>96</v>
      </c>
      <c r="F76" s="181">
        <f>L76+M76+N76+O76</f>
        <v>4000000</v>
      </c>
      <c r="G76" s="23" t="s">
        <v>15</v>
      </c>
      <c r="H76" s="154">
        <v>3400000</v>
      </c>
      <c r="I76" s="150"/>
      <c r="J76" s="150">
        <v>600000</v>
      </c>
      <c r="K76" s="172"/>
      <c r="L76" s="150"/>
      <c r="M76" s="150">
        <v>4000000</v>
      </c>
      <c r="N76" s="148"/>
      <c r="O76" s="180"/>
      <c r="P76" s="137" t="s">
        <v>199</v>
      </c>
      <c r="Q76" s="124"/>
      <c r="R76" s="8"/>
    </row>
    <row r="77" spans="1:18" ht="45" customHeight="1">
      <c r="A77" s="47">
        <v>58</v>
      </c>
      <c r="B77" s="38" t="s">
        <v>174</v>
      </c>
      <c r="C77" s="83" t="s">
        <v>114</v>
      </c>
      <c r="D77" s="96" t="s">
        <v>235</v>
      </c>
      <c r="E77" s="25" t="s">
        <v>97</v>
      </c>
      <c r="F77" s="181">
        <f>L77+M77+N77+O77</f>
        <v>5150000</v>
      </c>
      <c r="G77" s="23" t="s">
        <v>15</v>
      </c>
      <c r="H77" s="154">
        <v>4000000</v>
      </c>
      <c r="I77" s="150">
        <v>150000</v>
      </c>
      <c r="J77" s="150">
        <v>1000000</v>
      </c>
      <c r="K77" s="172"/>
      <c r="L77" s="233"/>
      <c r="M77" s="150">
        <v>150000</v>
      </c>
      <c r="N77" s="148"/>
      <c r="O77" s="148">
        <v>5000000</v>
      </c>
      <c r="P77" s="128" t="s">
        <v>197</v>
      </c>
      <c r="Q77" s="124"/>
      <c r="R77" s="8"/>
    </row>
    <row r="78" spans="1:17" ht="15">
      <c r="A78" s="47"/>
      <c r="B78" s="38"/>
      <c r="C78" s="83"/>
      <c r="D78" s="96"/>
      <c r="E78" s="35"/>
      <c r="F78" s="181">
        <f>L78+M78+N78+O78</f>
        <v>0</v>
      </c>
      <c r="G78" s="36"/>
      <c r="H78" s="154"/>
      <c r="I78" s="150"/>
      <c r="J78" s="150"/>
      <c r="K78" s="172"/>
      <c r="L78" s="150"/>
      <c r="M78" s="150"/>
      <c r="N78" s="148"/>
      <c r="O78" s="148"/>
      <c r="P78" s="128"/>
      <c r="Q78" s="119"/>
    </row>
    <row r="79" spans="1:17" ht="51">
      <c r="A79" s="77"/>
      <c r="B79" s="44" t="s">
        <v>78</v>
      </c>
      <c r="C79" s="89"/>
      <c r="D79" s="101"/>
      <c r="E79" s="54"/>
      <c r="F79" s="54"/>
      <c r="G79" s="46"/>
      <c r="H79" s="199"/>
      <c r="I79" s="197"/>
      <c r="J79" s="197"/>
      <c r="K79" s="178"/>
      <c r="L79" s="197"/>
      <c r="M79" s="197"/>
      <c r="N79" s="200"/>
      <c r="O79" s="198"/>
      <c r="P79" s="134"/>
      <c r="Q79" s="119"/>
    </row>
    <row r="80" spans="1:17" ht="57.75" customHeight="1">
      <c r="A80" s="47">
        <v>59</v>
      </c>
      <c r="B80" s="24" t="s">
        <v>51</v>
      </c>
      <c r="C80" s="83" t="s">
        <v>115</v>
      </c>
      <c r="D80" s="96" t="s">
        <v>251</v>
      </c>
      <c r="E80" s="35" t="s">
        <v>52</v>
      </c>
      <c r="F80" s="181">
        <f>L80+M80+N80+O80</f>
        <v>700840</v>
      </c>
      <c r="G80" s="23" t="s">
        <v>13</v>
      </c>
      <c r="H80" s="154">
        <v>532219</v>
      </c>
      <c r="I80" s="150">
        <v>11253</v>
      </c>
      <c r="J80" s="150">
        <v>157368</v>
      </c>
      <c r="K80" s="172"/>
      <c r="L80" s="191">
        <v>700840</v>
      </c>
      <c r="M80" s="191"/>
      <c r="N80" s="226"/>
      <c r="O80" s="180"/>
      <c r="P80" s="137" t="s">
        <v>199</v>
      </c>
      <c r="Q80" s="119"/>
    </row>
    <row r="81" spans="1:17" ht="39">
      <c r="A81" s="47">
        <v>60</v>
      </c>
      <c r="B81" s="24" t="s">
        <v>53</v>
      </c>
      <c r="C81" s="83" t="s">
        <v>115</v>
      </c>
      <c r="D81" s="96" t="s">
        <v>252</v>
      </c>
      <c r="E81" s="35" t="s">
        <v>137</v>
      </c>
      <c r="F81" s="181">
        <f aca="true" t="shared" si="2" ref="F81:F95">L81+M81+N81+O81</f>
        <v>1200000</v>
      </c>
      <c r="G81" s="23" t="s">
        <v>221</v>
      </c>
      <c r="H81" s="154">
        <v>1020000</v>
      </c>
      <c r="I81" s="150"/>
      <c r="J81" s="150">
        <v>180000</v>
      </c>
      <c r="K81" s="172"/>
      <c r="L81" s="150">
        <v>356000</v>
      </c>
      <c r="M81" s="191">
        <v>844000</v>
      </c>
      <c r="N81" s="226"/>
      <c r="O81" s="180">
        <v>0</v>
      </c>
      <c r="P81" s="137" t="s">
        <v>298</v>
      </c>
      <c r="Q81" s="119"/>
    </row>
    <row r="82" spans="1:17" ht="39">
      <c r="A82" s="47">
        <v>61</v>
      </c>
      <c r="B82" s="207" t="s">
        <v>213</v>
      </c>
      <c r="C82" s="208" t="s">
        <v>212</v>
      </c>
      <c r="D82" s="209" t="s">
        <v>253</v>
      </c>
      <c r="E82" s="210" t="s">
        <v>214</v>
      </c>
      <c r="F82" s="181">
        <f t="shared" si="2"/>
        <v>1144922</v>
      </c>
      <c r="G82" s="211" t="s">
        <v>13</v>
      </c>
      <c r="H82" s="212">
        <v>923736</v>
      </c>
      <c r="I82" s="213">
        <v>10648</v>
      </c>
      <c r="J82" s="213">
        <v>210538</v>
      </c>
      <c r="K82" s="214"/>
      <c r="L82" s="191">
        <v>1144922</v>
      </c>
      <c r="M82" s="215"/>
      <c r="N82" s="230"/>
      <c r="O82" s="216"/>
      <c r="P82" s="137" t="s">
        <v>298</v>
      </c>
      <c r="Q82" s="119"/>
    </row>
    <row r="83" spans="1:20" ht="84.75" customHeight="1">
      <c r="A83" s="47">
        <v>62</v>
      </c>
      <c r="B83" s="24" t="s">
        <v>138</v>
      </c>
      <c r="C83" s="83" t="s">
        <v>115</v>
      </c>
      <c r="D83" s="96" t="s">
        <v>192</v>
      </c>
      <c r="E83" s="35" t="s">
        <v>139</v>
      </c>
      <c r="F83" s="181">
        <f t="shared" si="2"/>
        <v>1000000</v>
      </c>
      <c r="G83" s="23" t="s">
        <v>15</v>
      </c>
      <c r="H83" s="154">
        <v>850000</v>
      </c>
      <c r="I83" s="150"/>
      <c r="J83" s="150">
        <v>150000</v>
      </c>
      <c r="K83" s="172"/>
      <c r="L83" s="233"/>
      <c r="M83" s="150">
        <v>100000</v>
      </c>
      <c r="N83" s="148">
        <v>900000</v>
      </c>
      <c r="O83" s="148"/>
      <c r="P83" s="137" t="s">
        <v>199</v>
      </c>
      <c r="Q83" s="124"/>
      <c r="T83" s="8"/>
    </row>
    <row r="84" spans="1:20" ht="69" customHeight="1">
      <c r="A84" s="47">
        <v>63</v>
      </c>
      <c r="B84" s="24" t="s">
        <v>76</v>
      </c>
      <c r="C84" s="83" t="s">
        <v>115</v>
      </c>
      <c r="D84" s="96" t="s">
        <v>254</v>
      </c>
      <c r="E84" s="25" t="s">
        <v>175</v>
      </c>
      <c r="F84" s="181">
        <f t="shared" si="2"/>
        <v>1077000</v>
      </c>
      <c r="G84" s="23" t="s">
        <v>13</v>
      </c>
      <c r="H84" s="154">
        <v>861023</v>
      </c>
      <c r="I84" s="150">
        <v>9129</v>
      </c>
      <c r="J84" s="150">
        <v>206848</v>
      </c>
      <c r="K84" s="172"/>
      <c r="L84" s="150">
        <v>1077000</v>
      </c>
      <c r="M84" s="150"/>
      <c r="N84" s="148"/>
      <c r="O84" s="148"/>
      <c r="P84" s="137" t="s">
        <v>199</v>
      </c>
      <c r="Q84" s="124"/>
      <c r="T84" s="8"/>
    </row>
    <row r="85" spans="1:20" ht="51">
      <c r="A85" s="47">
        <v>64</v>
      </c>
      <c r="B85" s="24" t="s">
        <v>77</v>
      </c>
      <c r="C85" s="83" t="s">
        <v>115</v>
      </c>
      <c r="D85" s="96" t="s">
        <v>249</v>
      </c>
      <c r="E85" s="25" t="s">
        <v>176</v>
      </c>
      <c r="F85" s="181">
        <f t="shared" si="2"/>
        <v>50000</v>
      </c>
      <c r="G85" s="23" t="s">
        <v>15</v>
      </c>
      <c r="H85" s="154"/>
      <c r="I85" s="150">
        <v>50000</v>
      </c>
      <c r="J85" s="150"/>
      <c r="K85" s="172"/>
      <c r="L85" s="150"/>
      <c r="M85" s="150">
        <v>50000</v>
      </c>
      <c r="N85" s="148"/>
      <c r="O85" s="148"/>
      <c r="P85" s="137" t="s">
        <v>199</v>
      </c>
      <c r="Q85" s="124"/>
      <c r="T85" s="8"/>
    </row>
    <row r="86" spans="1:20" ht="63.75">
      <c r="A86" s="47">
        <v>65</v>
      </c>
      <c r="B86" s="55" t="s">
        <v>79</v>
      </c>
      <c r="C86" s="82" t="s">
        <v>207</v>
      </c>
      <c r="D86" s="40" t="s">
        <v>248</v>
      </c>
      <c r="E86" s="28" t="s">
        <v>143</v>
      </c>
      <c r="F86" s="181">
        <f t="shared" si="2"/>
        <v>500000</v>
      </c>
      <c r="G86" s="23" t="s">
        <v>15</v>
      </c>
      <c r="H86" s="154">
        <v>425000</v>
      </c>
      <c r="I86" s="150"/>
      <c r="J86" s="150">
        <v>75000</v>
      </c>
      <c r="K86" s="172"/>
      <c r="L86" s="233"/>
      <c r="M86" s="150">
        <v>500000</v>
      </c>
      <c r="N86" s="148"/>
      <c r="O86" s="148"/>
      <c r="P86" s="140" t="s">
        <v>195</v>
      </c>
      <c r="Q86" s="124"/>
      <c r="T86" s="8"/>
    </row>
    <row r="87" spans="1:20" ht="25.5">
      <c r="A87" s="47">
        <v>66</v>
      </c>
      <c r="B87" s="55" t="s">
        <v>287</v>
      </c>
      <c r="C87" s="82" t="s">
        <v>207</v>
      </c>
      <c r="D87" s="40" t="s">
        <v>165</v>
      </c>
      <c r="E87" s="28" t="s">
        <v>288</v>
      </c>
      <c r="F87" s="181">
        <f t="shared" si="2"/>
        <v>920000</v>
      </c>
      <c r="G87" s="23" t="s">
        <v>15</v>
      </c>
      <c r="H87" s="154">
        <v>782000</v>
      </c>
      <c r="I87" s="150">
        <v>138000</v>
      </c>
      <c r="J87" s="150"/>
      <c r="K87" s="172"/>
      <c r="L87" s="150">
        <v>30000</v>
      </c>
      <c r="M87" s="150">
        <v>890000</v>
      </c>
      <c r="N87" s="148"/>
      <c r="O87" s="148"/>
      <c r="P87" s="140" t="s">
        <v>195</v>
      </c>
      <c r="Q87" s="124"/>
      <c r="T87" s="8"/>
    </row>
    <row r="88" spans="1:20" ht="51">
      <c r="A88" s="47">
        <v>67</v>
      </c>
      <c r="B88" s="55" t="s">
        <v>80</v>
      </c>
      <c r="C88" s="82" t="s">
        <v>112</v>
      </c>
      <c r="D88" s="40" t="s">
        <v>247</v>
      </c>
      <c r="E88" s="41" t="s">
        <v>81</v>
      </c>
      <c r="F88" s="181">
        <f t="shared" si="2"/>
        <v>600000</v>
      </c>
      <c r="G88" s="23" t="s">
        <v>15</v>
      </c>
      <c r="H88" s="154">
        <v>480000</v>
      </c>
      <c r="I88" s="150"/>
      <c r="J88" s="150">
        <v>120000</v>
      </c>
      <c r="K88" s="172"/>
      <c r="L88" s="233"/>
      <c r="M88" s="150"/>
      <c r="N88" s="150">
        <v>200000</v>
      </c>
      <c r="O88" s="148">
        <v>400000</v>
      </c>
      <c r="P88" s="137" t="s">
        <v>199</v>
      </c>
      <c r="Q88" s="124"/>
      <c r="T88" s="8"/>
    </row>
    <row r="89" spans="1:20" ht="38.25">
      <c r="A89" s="47">
        <v>68</v>
      </c>
      <c r="B89" s="55" t="s">
        <v>82</v>
      </c>
      <c r="C89" s="82" t="s">
        <v>114</v>
      </c>
      <c r="D89" s="40" t="s">
        <v>246</v>
      </c>
      <c r="E89" s="41" t="s">
        <v>84</v>
      </c>
      <c r="F89" s="181">
        <f t="shared" si="2"/>
        <v>300000</v>
      </c>
      <c r="G89" s="23" t="s">
        <v>141</v>
      </c>
      <c r="H89" s="154">
        <v>255000</v>
      </c>
      <c r="I89" s="150">
        <v>45000</v>
      </c>
      <c r="J89" s="150"/>
      <c r="K89" s="172"/>
      <c r="L89" s="150"/>
      <c r="M89" s="150">
        <v>300000</v>
      </c>
      <c r="N89" s="148"/>
      <c r="O89" s="148"/>
      <c r="P89" s="141" t="s">
        <v>202</v>
      </c>
      <c r="Q89" s="124"/>
      <c r="T89" s="8"/>
    </row>
    <row r="90" spans="1:20" ht="64.5">
      <c r="A90" s="47">
        <v>69</v>
      </c>
      <c r="B90" s="55" t="s">
        <v>83</v>
      </c>
      <c r="C90" s="82" t="s">
        <v>112</v>
      </c>
      <c r="D90" s="40" t="s">
        <v>166</v>
      </c>
      <c r="E90" s="28" t="s">
        <v>142</v>
      </c>
      <c r="F90" s="181">
        <f t="shared" si="2"/>
        <v>300000</v>
      </c>
      <c r="G90" s="23" t="s">
        <v>15</v>
      </c>
      <c r="H90" s="154">
        <v>255000</v>
      </c>
      <c r="I90" s="150">
        <v>45000</v>
      </c>
      <c r="J90" s="150"/>
      <c r="K90" s="172"/>
      <c r="L90" s="233"/>
      <c r="M90" s="150">
        <v>100000</v>
      </c>
      <c r="N90" s="148">
        <v>100000</v>
      </c>
      <c r="O90" s="148">
        <v>100000</v>
      </c>
      <c r="P90" s="139" t="s">
        <v>300</v>
      </c>
      <c r="Q90" s="124"/>
      <c r="T90" s="8"/>
    </row>
    <row r="91" spans="1:20" ht="72" customHeight="1">
      <c r="A91" s="47">
        <v>70</v>
      </c>
      <c r="B91" s="55" t="s">
        <v>85</v>
      </c>
      <c r="C91" s="82" t="s">
        <v>114</v>
      </c>
      <c r="D91" s="40" t="s">
        <v>164</v>
      </c>
      <c r="E91" s="28" t="s">
        <v>86</v>
      </c>
      <c r="F91" s="181">
        <f t="shared" si="2"/>
        <v>1000000</v>
      </c>
      <c r="G91" s="23" t="s">
        <v>15</v>
      </c>
      <c r="H91" s="154">
        <v>841000</v>
      </c>
      <c r="I91" s="150"/>
      <c r="J91" s="150">
        <v>159000</v>
      </c>
      <c r="K91" s="172"/>
      <c r="L91" s="233"/>
      <c r="M91" s="150">
        <v>500000</v>
      </c>
      <c r="N91" s="148">
        <v>500000</v>
      </c>
      <c r="O91" s="148"/>
      <c r="P91" s="137" t="s">
        <v>199</v>
      </c>
      <c r="Q91" s="124"/>
      <c r="T91" s="8"/>
    </row>
    <row r="92" spans="1:20" ht="51">
      <c r="A92" s="47">
        <v>71</v>
      </c>
      <c r="B92" s="55" t="s">
        <v>87</v>
      </c>
      <c r="C92" s="82" t="s">
        <v>115</v>
      </c>
      <c r="D92" s="40" t="s">
        <v>165</v>
      </c>
      <c r="E92" s="41" t="s">
        <v>88</v>
      </c>
      <c r="F92" s="181">
        <f t="shared" si="2"/>
        <v>90000</v>
      </c>
      <c r="G92" s="23" t="s">
        <v>15</v>
      </c>
      <c r="H92" s="154">
        <v>72000</v>
      </c>
      <c r="I92" s="150">
        <v>18000</v>
      </c>
      <c r="J92" s="150"/>
      <c r="K92" s="172"/>
      <c r="L92" s="233"/>
      <c r="M92" s="150">
        <v>50000</v>
      </c>
      <c r="N92" s="148">
        <v>40000</v>
      </c>
      <c r="O92" s="148"/>
      <c r="P92" s="137" t="s">
        <v>199</v>
      </c>
      <c r="Q92" s="124"/>
      <c r="T92" s="8"/>
    </row>
    <row r="93" spans="1:20" ht="102">
      <c r="A93" s="47">
        <v>72</v>
      </c>
      <c r="B93" s="220" t="s">
        <v>215</v>
      </c>
      <c r="C93" s="217" t="s">
        <v>216</v>
      </c>
      <c r="D93" s="218" t="s">
        <v>245</v>
      </c>
      <c r="E93" s="221" t="s">
        <v>217</v>
      </c>
      <c r="F93" s="181">
        <f t="shared" si="2"/>
        <v>469000</v>
      </c>
      <c r="G93" s="211" t="s">
        <v>15</v>
      </c>
      <c r="H93" s="243">
        <v>398650</v>
      </c>
      <c r="I93" s="242"/>
      <c r="J93" s="242">
        <v>70350</v>
      </c>
      <c r="K93" s="214"/>
      <c r="L93" s="238"/>
      <c r="M93" s="242">
        <v>328300</v>
      </c>
      <c r="N93" s="242">
        <v>140700</v>
      </c>
      <c r="O93" s="219"/>
      <c r="P93" s="137" t="s">
        <v>199</v>
      </c>
      <c r="Q93" s="124"/>
      <c r="T93" s="8"/>
    </row>
    <row r="94" spans="1:20" s="11" customFormat="1" ht="38.25">
      <c r="A94" s="47">
        <v>73</v>
      </c>
      <c r="B94" s="48" t="s">
        <v>105</v>
      </c>
      <c r="C94" s="82" t="s">
        <v>114</v>
      </c>
      <c r="D94" s="40" t="s">
        <v>166</v>
      </c>
      <c r="E94" s="48" t="s">
        <v>106</v>
      </c>
      <c r="F94" s="181">
        <f t="shared" si="2"/>
        <v>450000</v>
      </c>
      <c r="G94" s="23" t="s">
        <v>15</v>
      </c>
      <c r="H94" s="154">
        <v>382500</v>
      </c>
      <c r="I94" s="150"/>
      <c r="J94" s="150">
        <v>67500</v>
      </c>
      <c r="K94" s="172"/>
      <c r="L94" s="233"/>
      <c r="M94" s="150">
        <v>50000</v>
      </c>
      <c r="N94" s="150">
        <v>400000</v>
      </c>
      <c r="O94" s="148"/>
      <c r="P94" s="137" t="s">
        <v>199</v>
      </c>
      <c r="Q94" s="126"/>
      <c r="T94" s="12"/>
    </row>
    <row r="95" spans="1:20" ht="15">
      <c r="A95" s="47"/>
      <c r="B95" s="56"/>
      <c r="C95" s="83"/>
      <c r="D95" s="96"/>
      <c r="E95" s="35"/>
      <c r="F95" s="181">
        <f t="shared" si="2"/>
        <v>0</v>
      </c>
      <c r="G95" s="36"/>
      <c r="H95" s="154"/>
      <c r="I95" s="150"/>
      <c r="J95" s="150"/>
      <c r="K95" s="172"/>
      <c r="L95" s="150"/>
      <c r="M95" s="150"/>
      <c r="N95" s="148"/>
      <c r="O95" s="148"/>
      <c r="P95" s="128"/>
      <c r="Q95" s="124"/>
      <c r="T95" s="8"/>
    </row>
    <row r="96" spans="1:17" ht="35.25" customHeight="1">
      <c r="A96" s="47"/>
      <c r="B96" s="44" t="s">
        <v>54</v>
      </c>
      <c r="C96" s="84"/>
      <c r="D96" s="99"/>
      <c r="E96" s="45"/>
      <c r="F96" s="45"/>
      <c r="G96" s="145"/>
      <c r="H96" s="199"/>
      <c r="I96" s="197"/>
      <c r="J96" s="197"/>
      <c r="K96" s="171"/>
      <c r="L96" s="193"/>
      <c r="M96" s="193"/>
      <c r="N96" s="227"/>
      <c r="O96" s="189"/>
      <c r="P96" s="130"/>
      <c r="Q96" s="119"/>
    </row>
    <row r="97" spans="1:18" ht="38.25">
      <c r="A97" s="47">
        <v>74</v>
      </c>
      <c r="B97" s="48" t="s">
        <v>66</v>
      </c>
      <c r="C97" s="85" t="s">
        <v>120</v>
      </c>
      <c r="D97" s="98" t="s">
        <v>250</v>
      </c>
      <c r="E97" s="49" t="s">
        <v>147</v>
      </c>
      <c r="F97" s="181">
        <f>L97+M97+N97+O97</f>
        <v>2650000</v>
      </c>
      <c r="G97" s="144" t="s">
        <v>15</v>
      </c>
      <c r="H97" s="157">
        <v>2252500</v>
      </c>
      <c r="I97" s="152"/>
      <c r="J97" s="152">
        <v>397500</v>
      </c>
      <c r="K97" s="175"/>
      <c r="L97" s="236"/>
      <c r="M97" s="152">
        <v>150000</v>
      </c>
      <c r="N97" s="152">
        <v>500000</v>
      </c>
      <c r="O97" s="152">
        <v>2000000</v>
      </c>
      <c r="P97" s="137" t="s">
        <v>199</v>
      </c>
      <c r="Q97" s="124"/>
      <c r="R97" s="8"/>
    </row>
    <row r="98" spans="1:18" ht="42.75" customHeight="1">
      <c r="A98" s="47">
        <v>75</v>
      </c>
      <c r="B98" s="48" t="s">
        <v>98</v>
      </c>
      <c r="C98" s="85" t="s">
        <v>119</v>
      </c>
      <c r="D98" s="98" t="s">
        <v>167</v>
      </c>
      <c r="E98" s="49" t="s">
        <v>99</v>
      </c>
      <c r="F98" s="181">
        <f>L98+M98+N98+O98</f>
        <v>220000</v>
      </c>
      <c r="G98" s="144" t="s">
        <v>15</v>
      </c>
      <c r="H98" s="157">
        <v>100000</v>
      </c>
      <c r="I98" s="152">
        <v>20000</v>
      </c>
      <c r="J98" s="152"/>
      <c r="K98" s="175">
        <v>100000</v>
      </c>
      <c r="L98" s="236"/>
      <c r="M98" s="163">
        <v>20000</v>
      </c>
      <c r="N98" s="182"/>
      <c r="O98" s="181">
        <v>200000</v>
      </c>
      <c r="P98" s="137" t="s">
        <v>199</v>
      </c>
      <c r="Q98" s="124"/>
      <c r="R98" s="8"/>
    </row>
    <row r="99" spans="1:18" ht="58.5" customHeight="1">
      <c r="A99" s="47">
        <v>76</v>
      </c>
      <c r="B99" s="48" t="s">
        <v>89</v>
      </c>
      <c r="C99" s="85" t="s">
        <v>113</v>
      </c>
      <c r="D99" s="98" t="s">
        <v>240</v>
      </c>
      <c r="E99" s="49" t="s">
        <v>144</v>
      </c>
      <c r="F99" s="181">
        <f>L99+M99+N99+O99</f>
        <v>130000</v>
      </c>
      <c r="G99" s="144" t="s">
        <v>15</v>
      </c>
      <c r="H99" s="157">
        <v>117000</v>
      </c>
      <c r="I99" s="152">
        <v>13000</v>
      </c>
      <c r="J99" s="152"/>
      <c r="K99" s="175"/>
      <c r="L99" s="236"/>
      <c r="M99" s="152">
        <v>50000</v>
      </c>
      <c r="N99" s="152">
        <v>80000</v>
      </c>
      <c r="O99" s="181"/>
      <c r="P99" s="137" t="s">
        <v>199</v>
      </c>
      <c r="Q99" s="124"/>
      <c r="R99" s="8"/>
    </row>
    <row r="100" spans="1:18" ht="25.5">
      <c r="A100" s="47">
        <v>77</v>
      </c>
      <c r="B100" s="48" t="s">
        <v>146</v>
      </c>
      <c r="C100" s="85" t="s">
        <v>120</v>
      </c>
      <c r="D100" s="98" t="s">
        <v>241</v>
      </c>
      <c r="E100" s="48" t="s">
        <v>145</v>
      </c>
      <c r="F100" s="181">
        <f>L100+M100+N100+O100</f>
        <v>600000</v>
      </c>
      <c r="G100" s="144" t="s">
        <v>15</v>
      </c>
      <c r="H100" s="157">
        <v>510000</v>
      </c>
      <c r="I100" s="152"/>
      <c r="J100" s="152">
        <v>90000</v>
      </c>
      <c r="K100" s="175"/>
      <c r="L100" s="152"/>
      <c r="M100" s="152">
        <v>100000</v>
      </c>
      <c r="N100" s="181"/>
      <c r="O100" s="181">
        <v>500000</v>
      </c>
      <c r="P100" s="142" t="s">
        <v>195</v>
      </c>
      <c r="Q100" s="124"/>
      <c r="R100" s="8"/>
    </row>
    <row r="101" spans="1:17" ht="15">
      <c r="A101" s="47"/>
      <c r="B101" s="51" t="s">
        <v>55</v>
      </c>
      <c r="C101" s="86"/>
      <c r="D101" s="100"/>
      <c r="E101" s="52"/>
      <c r="F101" s="52"/>
      <c r="G101" s="53"/>
      <c r="H101" s="159"/>
      <c r="I101" s="165"/>
      <c r="J101" s="153"/>
      <c r="K101" s="177"/>
      <c r="L101" s="165"/>
      <c r="M101" s="165"/>
      <c r="N101" s="184"/>
      <c r="O101" s="185"/>
      <c r="P101" s="135"/>
      <c r="Q101" s="119"/>
    </row>
    <row r="102" spans="1:18" ht="72" customHeight="1">
      <c r="A102" s="47">
        <v>78</v>
      </c>
      <c r="B102" s="48" t="s">
        <v>56</v>
      </c>
      <c r="C102" s="85" t="s">
        <v>114</v>
      </c>
      <c r="D102" s="98">
        <v>72</v>
      </c>
      <c r="E102" s="49" t="s">
        <v>65</v>
      </c>
      <c r="F102" s="181">
        <f>L102+M102+N102+O102</f>
        <v>650000</v>
      </c>
      <c r="G102" s="144" t="s">
        <v>15</v>
      </c>
      <c r="H102" s="160"/>
      <c r="I102" s="152">
        <v>650000</v>
      </c>
      <c r="J102" s="152"/>
      <c r="K102" s="176"/>
      <c r="L102" s="236"/>
      <c r="M102" s="152">
        <v>150000</v>
      </c>
      <c r="N102" s="181"/>
      <c r="O102" s="181">
        <v>500000</v>
      </c>
      <c r="P102" s="137" t="s">
        <v>199</v>
      </c>
      <c r="Q102" s="119"/>
      <c r="R102" s="8"/>
    </row>
    <row r="103" spans="1:17" ht="38.25">
      <c r="A103" s="47">
        <v>79</v>
      </c>
      <c r="B103" s="48" t="s">
        <v>57</v>
      </c>
      <c r="C103" s="85" t="s">
        <v>111</v>
      </c>
      <c r="D103" s="98">
        <v>77</v>
      </c>
      <c r="E103" s="49" t="s">
        <v>58</v>
      </c>
      <c r="F103" s="181">
        <f aca="true" t="shared" si="3" ref="F103:F108">L103+M103+N103+O103</f>
        <v>35000</v>
      </c>
      <c r="G103" s="144" t="s">
        <v>15</v>
      </c>
      <c r="H103" s="160"/>
      <c r="I103" s="152">
        <v>35000</v>
      </c>
      <c r="J103" s="152"/>
      <c r="K103" s="176"/>
      <c r="L103" s="152"/>
      <c r="M103" s="152">
        <v>5000</v>
      </c>
      <c r="N103" s="181"/>
      <c r="O103" s="181">
        <v>30000</v>
      </c>
      <c r="P103" s="137" t="s">
        <v>204</v>
      </c>
      <c r="Q103" s="119"/>
    </row>
    <row r="104" spans="1:17" s="11" customFormat="1" ht="25.5">
      <c r="A104" s="80">
        <v>80</v>
      </c>
      <c r="B104" s="57" t="s">
        <v>101</v>
      </c>
      <c r="C104" s="85" t="s">
        <v>114</v>
      </c>
      <c r="D104" s="98" t="s">
        <v>242</v>
      </c>
      <c r="E104" s="33" t="s">
        <v>102</v>
      </c>
      <c r="F104" s="181">
        <f t="shared" si="3"/>
        <v>1580000</v>
      </c>
      <c r="G104" s="23" t="s">
        <v>15</v>
      </c>
      <c r="H104" s="154"/>
      <c r="I104" s="148">
        <v>1580000</v>
      </c>
      <c r="J104" s="149"/>
      <c r="K104" s="167"/>
      <c r="L104" s="150"/>
      <c r="M104" s="150">
        <v>80000</v>
      </c>
      <c r="N104" s="148"/>
      <c r="O104" s="148">
        <v>1500000</v>
      </c>
      <c r="P104" s="137" t="s">
        <v>203</v>
      </c>
      <c r="Q104" s="122"/>
    </row>
    <row r="105" spans="1:17" s="11" customFormat="1" ht="25.5">
      <c r="A105" s="81">
        <v>81</v>
      </c>
      <c r="B105" s="32" t="s">
        <v>177</v>
      </c>
      <c r="C105" s="85" t="s">
        <v>114</v>
      </c>
      <c r="D105" s="98" t="s">
        <v>236</v>
      </c>
      <c r="E105" s="33" t="s">
        <v>178</v>
      </c>
      <c r="F105" s="181">
        <f t="shared" si="3"/>
        <v>30000</v>
      </c>
      <c r="G105" s="23" t="s">
        <v>15</v>
      </c>
      <c r="H105" s="154"/>
      <c r="I105" s="148">
        <v>30000</v>
      </c>
      <c r="J105" s="149"/>
      <c r="K105" s="167"/>
      <c r="L105" s="150"/>
      <c r="M105" s="150">
        <v>30000</v>
      </c>
      <c r="N105" s="148"/>
      <c r="O105" s="148"/>
      <c r="P105" s="141" t="s">
        <v>197</v>
      </c>
      <c r="Q105" s="122"/>
    </row>
    <row r="106" spans="1:18" ht="39" customHeight="1">
      <c r="A106" s="47">
        <v>82</v>
      </c>
      <c r="B106" s="58" t="s">
        <v>59</v>
      </c>
      <c r="C106" s="85" t="s">
        <v>114</v>
      </c>
      <c r="D106" s="98" t="s">
        <v>243</v>
      </c>
      <c r="E106" s="49" t="s">
        <v>149</v>
      </c>
      <c r="F106" s="181">
        <f t="shared" si="3"/>
        <v>50000</v>
      </c>
      <c r="G106" s="144" t="s">
        <v>15</v>
      </c>
      <c r="H106" s="160"/>
      <c r="I106" s="152">
        <v>50000</v>
      </c>
      <c r="J106" s="152"/>
      <c r="K106" s="176"/>
      <c r="L106" s="152"/>
      <c r="M106" s="152">
        <v>20000</v>
      </c>
      <c r="N106" s="181"/>
      <c r="O106" s="181">
        <v>30000</v>
      </c>
      <c r="P106" s="137" t="s">
        <v>199</v>
      </c>
      <c r="Q106" s="119"/>
      <c r="R106" s="8"/>
    </row>
    <row r="107" spans="1:18" ht="38.25">
      <c r="A107" s="47">
        <v>83</v>
      </c>
      <c r="B107" s="24" t="s">
        <v>140</v>
      </c>
      <c r="C107" s="83" t="s">
        <v>114</v>
      </c>
      <c r="D107" s="96" t="s">
        <v>237</v>
      </c>
      <c r="E107" s="25" t="s">
        <v>150</v>
      </c>
      <c r="F107" s="181">
        <f t="shared" si="3"/>
        <v>50000</v>
      </c>
      <c r="G107" s="23" t="s">
        <v>15</v>
      </c>
      <c r="H107" s="154"/>
      <c r="I107" s="150">
        <v>50000</v>
      </c>
      <c r="J107" s="150"/>
      <c r="K107" s="172"/>
      <c r="L107" s="150"/>
      <c r="M107" s="150">
        <v>20000</v>
      </c>
      <c r="N107" s="148"/>
      <c r="O107" s="148">
        <v>30000</v>
      </c>
      <c r="P107" s="137" t="s">
        <v>199</v>
      </c>
      <c r="Q107" s="119"/>
      <c r="R107" s="8"/>
    </row>
    <row r="108" spans="1:17" ht="38.25">
      <c r="A108" s="47">
        <v>84</v>
      </c>
      <c r="B108" s="58" t="s">
        <v>107</v>
      </c>
      <c r="C108" s="85" t="s">
        <v>114</v>
      </c>
      <c r="D108" s="98" t="s">
        <v>244</v>
      </c>
      <c r="E108" s="49" t="s">
        <v>148</v>
      </c>
      <c r="F108" s="181">
        <f t="shared" si="3"/>
        <v>50000</v>
      </c>
      <c r="G108" s="144" t="s">
        <v>15</v>
      </c>
      <c r="H108" s="157"/>
      <c r="I108" s="150">
        <v>50000</v>
      </c>
      <c r="J108" s="163"/>
      <c r="K108" s="176"/>
      <c r="L108" s="152"/>
      <c r="M108" s="150">
        <v>20000</v>
      </c>
      <c r="N108" s="148"/>
      <c r="O108" s="148">
        <v>30000</v>
      </c>
      <c r="P108" s="137" t="s">
        <v>199</v>
      </c>
      <c r="Q108" s="119"/>
    </row>
    <row r="109" spans="1:17" ht="15">
      <c r="A109" s="59"/>
      <c r="B109" s="58"/>
      <c r="C109" s="104"/>
      <c r="D109" s="49"/>
      <c r="E109" s="49"/>
      <c r="F109" s="181"/>
      <c r="G109" s="50"/>
      <c r="H109" s="161"/>
      <c r="I109" s="60"/>
      <c r="J109" s="164"/>
      <c r="K109" s="179"/>
      <c r="L109" s="166"/>
      <c r="M109" s="166"/>
      <c r="N109" s="231"/>
      <c r="O109" s="186"/>
      <c r="P109" s="131"/>
      <c r="Q109" s="119"/>
    </row>
    <row r="110" spans="1:17" s="7" customFormat="1" ht="15.75" thickBot="1">
      <c r="A110" s="61"/>
      <c r="B110" s="62" t="s">
        <v>60</v>
      </c>
      <c r="C110" s="105"/>
      <c r="D110" s="63"/>
      <c r="E110" s="64"/>
      <c r="F110" s="65">
        <f>SUM(F14:F108)</f>
        <v>122895316</v>
      </c>
      <c r="G110" s="66"/>
      <c r="H110" s="67">
        <f aca="true" t="shared" si="4" ref="H110:O110">SUM(H14:H108)</f>
        <v>79693571</v>
      </c>
      <c r="I110" s="67">
        <f t="shared" si="4"/>
        <v>11761104</v>
      </c>
      <c r="J110" s="67">
        <f t="shared" si="4"/>
        <v>32422575</v>
      </c>
      <c r="K110" s="67">
        <f t="shared" si="4"/>
        <v>100000</v>
      </c>
      <c r="L110" s="67">
        <f t="shared" si="4"/>
        <v>10352694</v>
      </c>
      <c r="M110" s="67">
        <f t="shared" si="4"/>
        <v>23438825</v>
      </c>
      <c r="N110" s="67">
        <f t="shared" si="4"/>
        <v>17641700</v>
      </c>
      <c r="O110" s="68">
        <f t="shared" si="4"/>
        <v>71160492</v>
      </c>
      <c r="P110" s="136"/>
      <c r="Q110" s="127"/>
    </row>
    <row r="111" spans="1:16" ht="15">
      <c r="A111" s="69"/>
      <c r="B111" s="79" t="s">
        <v>61</v>
      </c>
      <c r="C111" s="106"/>
      <c r="D111" s="70"/>
      <c r="E111" s="71"/>
      <c r="F111" s="71"/>
      <c r="G111" s="61"/>
      <c r="H111" s="71"/>
      <c r="I111" s="71"/>
      <c r="J111" s="71"/>
      <c r="K111" s="71"/>
      <c r="L111" s="72"/>
      <c r="M111" s="72"/>
      <c r="N111" s="72"/>
      <c r="O111" s="72"/>
      <c r="P111" s="72"/>
    </row>
    <row r="112" ht="15">
      <c r="B112" s="9"/>
    </row>
    <row r="114" spans="2:7" ht="15.75">
      <c r="B114" s="250" t="s">
        <v>311</v>
      </c>
      <c r="C114" s="250" t="s">
        <v>312</v>
      </c>
      <c r="D114" s="264" t="s">
        <v>315</v>
      </c>
      <c r="G114"/>
    </row>
    <row r="115" spans="2:8" ht="15.75">
      <c r="B115" s="10"/>
      <c r="C115" s="108"/>
      <c r="D115"/>
      <c r="G115"/>
      <c r="H115" s="10"/>
    </row>
    <row r="116" spans="2:4" ht="15.75">
      <c r="B116" s="252" t="s">
        <v>313</v>
      </c>
      <c r="C116" s="253"/>
      <c r="D116" s="251"/>
    </row>
    <row r="117" spans="2:4" ht="15.75">
      <c r="B117" s="252" t="s">
        <v>314</v>
      </c>
      <c r="C117" s="253"/>
      <c r="D117" s="251"/>
    </row>
  </sheetData>
  <sheetProtection selectLockedCells="1" selectUnlockedCells="1"/>
  <mergeCells count="10">
    <mergeCell ref="D9:F9"/>
    <mergeCell ref="G11:G12"/>
    <mergeCell ref="H11:K11"/>
    <mergeCell ref="L11:O11"/>
    <mergeCell ref="A11:A12"/>
    <mergeCell ref="B11:B12"/>
    <mergeCell ref="C11:C12"/>
    <mergeCell ref="D11:D12"/>
    <mergeCell ref="E11:E12"/>
    <mergeCell ref="F11:F12"/>
  </mergeCells>
  <printOptions/>
  <pageMargins left="0.25" right="0.25" top="0.75" bottom="0.75" header="0.3" footer="0.3"/>
  <pageSetup fitToHeight="0" fitToWidth="1" horizontalDpi="600" verticalDpi="600" orientation="landscape" paperSize="8" scale="76" r:id="rId2"/>
  <rowBreaks count="1" manualBreakCount="1">
    <brk id="9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Māris Ozoliņš</dc:creator>
  <cp:keywords/>
  <dc:description/>
  <cp:lastModifiedBy>Jana Skrejane</cp:lastModifiedBy>
  <cp:lastPrinted>2021-11-02T21:02:23Z</cp:lastPrinted>
  <dcterms:created xsi:type="dcterms:W3CDTF">2019-11-19T08:40:43Z</dcterms:created>
  <dcterms:modified xsi:type="dcterms:W3CDTF">2023-05-09T09:40:03Z</dcterms:modified>
  <cp:category/>
  <cp:version/>
  <cp:contentType/>
  <cp:contentStatus/>
</cp:coreProperties>
</file>