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3" tabRatio="569" activeTab="0"/>
  </bookViews>
  <sheets>
    <sheet name="4-SAI (2)" sheetId="1" r:id="rId1"/>
  </sheets>
  <definedNames>
    <definedName name="Excel_BuiltIn_Print_Titles_1" localSheetId="0">'4-SAI (2)'!$A$11:$IL$14</definedName>
    <definedName name="Excel_BuiltIn_Print_Titles_1">#REF!</definedName>
    <definedName name="_xlnm.Print_Area" localSheetId="0">'4-SAI (2)'!$B:$O</definedName>
    <definedName name="_xlnm.Print_Titles" localSheetId="0">'4-SAI (2)'!$11:$14</definedName>
    <definedName name="Z_8F30D47B_8D8D_4C9C_9341_BAA363BC62F7_.wvu.Cols" localSheetId="0" hidden="1">'4-SAI (2)'!$P:$AJ</definedName>
    <definedName name="Z_8F30D47B_8D8D_4C9C_9341_BAA363BC62F7_.wvu.PrintArea" localSheetId="0" hidden="1">'4-SAI (2)'!$B:$O</definedName>
    <definedName name="Z_8F30D47B_8D8D_4C9C_9341_BAA363BC62F7_.wvu.PrintTitles" localSheetId="0" hidden="1">'4-SAI (2)'!$11:$14</definedName>
  </definedNames>
  <calcPr fullCalcOnLoad="1"/>
</workbook>
</file>

<file path=xl/sharedStrings.xml><?xml version="1.0" encoding="utf-8"?>
<sst xmlns="http://schemas.openxmlformats.org/spreadsheetml/2006/main" count="285" uniqueCount="139">
  <si>
    <t>x</t>
  </si>
  <si>
    <t>Pārskata gads</t>
  </si>
  <si>
    <t>(euro)</t>
  </si>
  <si>
    <t>Kods/ Uzskaites konts</t>
  </si>
  <si>
    <t>Aizdevējs</t>
  </si>
  <si>
    <t>Institucionālā sektora klasifikācijas kods</t>
  </si>
  <si>
    <t>Mērķis</t>
  </si>
  <si>
    <t>Līguma noslēgšanas datums</t>
  </si>
  <si>
    <t>Saistību apmērs</t>
  </si>
  <si>
    <t>turpmākajos gados</t>
  </si>
  <si>
    <t>pavisam (1.+2.+3.+4.+ 5+.6.+7.+8.)</t>
  </si>
  <si>
    <t>A</t>
  </si>
  <si>
    <t>B</t>
  </si>
  <si>
    <t>C</t>
  </si>
  <si>
    <t>D</t>
  </si>
  <si>
    <t>E</t>
  </si>
  <si>
    <t>Aizņēmumi</t>
  </si>
  <si>
    <t>03</t>
  </si>
  <si>
    <t>Valsts kase</t>
  </si>
  <si>
    <t>S13 01 00</t>
  </si>
  <si>
    <t>SIA Ķekavas nami pamatkapitāla palielināšanai Kohēzijas fonda projekta Ūdenssaimniecības attīstība Ķekavā , II kārta īstenošanai</t>
  </si>
  <si>
    <t>17.09.2013</t>
  </si>
  <si>
    <t>S13 01 00</t>
  </si>
  <si>
    <t>ERAF projekta(Nr.3.3.1.0/17/I/008) "Uzņēmējdarbības attīstībai nepieciešamās infrastruktūras izbūve Ķekavas novadā"īstenošanai</t>
  </si>
  <si>
    <t>30.10.2018</t>
  </si>
  <si>
    <t>ERAF projekta(Nr3.3.1.0/18/I/010)"Infrakstruktūras izbūve uzņēmējdarbības atbalstam Baložos,Ķekavas novadā" īstenošanai</t>
  </si>
  <si>
    <t>05.05.2020</t>
  </si>
  <si>
    <t>Līdzfinansējuma nodrošināšanai ELFLA projekta ( Nr.17-04-A00702-000048) "Kompleksa ceļa Daugmalē pārbūve"īstenošanai</t>
  </si>
  <si>
    <t>15.09.2017</t>
  </si>
  <si>
    <t>projekta Apvienotā gājēju un veloceliņa izbūve gar autoceļu V2 Ķekavas pagastā,Ķekavas novadā īstenošanai</t>
  </si>
  <si>
    <t>13.11.2020</t>
  </si>
  <si>
    <t>projekta Saules ielas pārbūve Odukalnā,Ķekavas pagastā,Ķekavas novadā īstenošanai</t>
  </si>
  <si>
    <t>16.11.2020</t>
  </si>
  <si>
    <t>projekta Saulgriežu ielas pārbūve no Kalnu ielas līdz Labrenča ielai Baložos,(1.kārta) īstenošanai</t>
  </si>
  <si>
    <t>14.09.2020</t>
  </si>
  <si>
    <t>projekts Pirmsskolas izglītības iestādes Ieviņa  Ķekavas ciemā paplašināšana īstenošanai</t>
  </si>
  <si>
    <t>04.12.2020</t>
  </si>
  <si>
    <t>SIA Baložu komunālā saimniecība pamatkapitāla palielināšanai KF projekta (Nr4.3.1.0/17/A/011) Siltumtīklu modernizācija Titurg'īstenošanai</t>
  </si>
  <si>
    <t>16.06.2020</t>
  </si>
  <si>
    <t>SIA"Ķekavas nami" pamatkapitāla palielināšanai Kohēzijas fonda projekta ( Nr.5.3.1.0/16/I/08)"Ūdenssaimniecības pakalpojumu attīstība Ķekavā,4.kārta"īstenošanai</t>
  </si>
  <si>
    <t>16.05.2018</t>
  </si>
  <si>
    <t>04</t>
  </si>
  <si>
    <t>Tehniskā projekta sākumskolas administratīvā ēkas un perspektīvās ielas "izstrāde,ūdens atdzelžošanas stacijas ,ūdens rezervuāra "Odiņš"un divu artēzisko urbumu izbūve,A7-A5 ,Pļavu ,Priežu ,Smilšu ,Dūņu ,Purvu ,Purmaļu ,Pliederu ielas rekonstrukcija</t>
  </si>
  <si>
    <t>21.06.2007</t>
  </si>
  <si>
    <t>09</t>
  </si>
  <si>
    <t>Daugmales pirmsskolas izglītības iestādes būvniecība</t>
  </si>
  <si>
    <t>08.03.2013</t>
  </si>
  <si>
    <t>Ķekavas sākumskolas 3B korpusa būvniecība</t>
  </si>
  <si>
    <t>ceļu un to kompleksa investīciju projekta "Auto stāvlaukuma pārbūve pie Ķekavas novada pašvaldības administrācijas ēkas Gaismas ielā 19,Ķekavā, Ķekavas pagastā,Ķekavas novadā"īstenošanai</t>
  </si>
  <si>
    <t>17.12.2018</t>
  </si>
  <si>
    <t>ceļu un to kompleksa investīciju projekta"Gājēju ceļa izbūve gar Rīgas ielu(valsts autoceļu A7) no Rīgas ielas 85 līdz Rīgas ielai 105e,Ķekavā,Ķekavas pagastā, Ķekavas novadā"īstenošanai</t>
  </si>
  <si>
    <t>''Kekavas sākumskolas 3.kārtas būvniecība</t>
  </si>
  <si>
    <t>11.02.2016</t>
  </si>
  <si>
    <t>Pašvaldības autonomo funkciju veikšanai nepieciešamo transportuiegāde</t>
  </si>
  <si>
    <t>04.10.2018</t>
  </si>
  <si>
    <t>prioritārā investīciju projekta "Ķekavas novada Jaunu ideju centra pārbūve"īstenošanai</t>
  </si>
  <si>
    <t>projekta"Gājēju ietves IIIkārtas izbūve Pļavniekkalna ielā,Katlakalnā,Ķekavas pagastā,Ķekavas novadā"īstenošanai</t>
  </si>
  <si>
    <t>15.10.2015</t>
  </si>
  <si>
    <t>Projekta"Kazeņu ielas daļa un Sporta ielas daļa ar stāvlaukumu un nepieciešamajiem inženiertīkliem un ārtelpas labiekārtojumu Katlakalnā, Ķekavas pagastā, Ķekavas novadā "īstenošanai</t>
  </si>
  <si>
    <t>06.12.2017</t>
  </si>
  <si>
    <t>Projekta "Ķekavas sākumskolas"II kārtas būvniecība"īstenošana</t>
  </si>
  <si>
    <t>14.02.2014</t>
  </si>
  <si>
    <t>Projekta "Nākotnes ielas posma( no Dienvidu ielas līdz Mūzikas skolas stāvlaukumam) pārbūve un Nākotnes ielas ietves izbūve Ķekavā, Ķekavas pagastā, Ķekavas novadā"īstenošanai</t>
  </si>
  <si>
    <t>06.09.2018</t>
  </si>
  <si>
    <t>Projekta "PII "Avotiņš"piebūves būvniecības realizācija"īstenošanai</t>
  </si>
  <si>
    <t>30.06.2016</t>
  </si>
  <si>
    <t>Projekta"PII "Zvaigznīte"energoefektivitātes uzlabošana- pagraba siltināšana un drenāžas tīklu izbūve"īstenošanai</t>
  </si>
  <si>
    <t>Projekta "Rāmavas ielas rekonstrukcija (no Mazās Rāmavas ielas līdz Pļavniekkalna ielai), Rāmavā, Ķekavas pagastā, Ķekavas novadā, 1.kārta"īstenošanai</t>
  </si>
  <si>
    <t>16.10.2017</t>
  </si>
  <si>
    <t>Projekta"Rāmavas ielas rekonstrukcija(no mazās Rāmavas ielas līdz Pļavniekkalna ielai), Rāmavā,Ķekavas pagastā, Ķekavas novadā, II kārta"īstenošanai</t>
  </si>
  <si>
    <t>05.07.2016</t>
  </si>
  <si>
    <t>Projekta "Rīgas ielas (daļa) rekonstrukcija ar gājēju ietvi,veloceliņu,ielas apgaismojumu un lietus ūdens kanalizāciju Rīgas ielā, Baložos,Ķekavas novadā"īstenošanai</t>
  </si>
  <si>
    <t>Projekta"Skolas ielas pārbūve no Rīgas ielas līdz Dārzu ielai Baložos, Ķekavas novadā"īstenošanai</t>
  </si>
  <si>
    <t>14.01.2016</t>
  </si>
  <si>
    <t>KOPĀ:</t>
  </si>
  <si>
    <t>Galvojumi</t>
  </si>
  <si>
    <t>9560</t>
  </si>
  <si>
    <t>SEB Banka</t>
  </si>
  <si>
    <t>S12 20 00</t>
  </si>
  <si>
    <t>Kanalizācijas tīklu paplašināšana un rekonstrukcija</t>
  </si>
  <si>
    <t>13.06.2008</t>
  </si>
  <si>
    <t>"SEB banka" AS</t>
  </si>
  <si>
    <t>S12 20 00</t>
  </si>
  <si>
    <t>Studiju kredīts</t>
  </si>
  <si>
    <t>24.05.2010</t>
  </si>
  <si>
    <t>''Udenssaimniecības pakalpojumu attīstība Ķekavā,III kārta</t>
  </si>
  <si>
    <t>09.06.2015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</si>
  <si>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</si>
  <si>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</si>
  <si>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</si>
  <si>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Ķekavas novada domes</t>
  </si>
  <si>
    <t xml:space="preserve">ĶEKAVAS NOVADS </t>
  </si>
  <si>
    <t>saistošajiem noteikumiem Nr…./2021</t>
  </si>
  <si>
    <t>2021</t>
  </si>
  <si>
    <t xml:space="preserve">Ķekavas vidusskolas un Baložu vidusskolas mācību vides uzlabošana   </t>
  </si>
  <si>
    <t>Aizņēmums Pļavniekkalna skolas moduļu piebūvei</t>
  </si>
  <si>
    <t>Citas ilgtermiņa saistības (PPP "Bitīte")</t>
  </si>
  <si>
    <t>08.04.2021</t>
  </si>
  <si>
    <t>09.04.2021</t>
  </si>
  <si>
    <t>Aizņēmums asfaltbetona seguma remontam Ķekavas novada pašv.ielām</t>
  </si>
  <si>
    <t>Vidusskolas sporta zāles pabeigšanai</t>
  </si>
  <si>
    <t>13.12.2006</t>
  </si>
  <si>
    <t>Vidusskolas rekonstrukcijas III kārta</t>
  </si>
  <si>
    <t>02.07.2008</t>
  </si>
  <si>
    <t>Līdzfinansējums Kohēzijas fondam</t>
  </si>
  <si>
    <t>04.09.2009</t>
  </si>
  <si>
    <t>Baldones PII "Vāverīte" rekonstrukcija-papildus korpusa celtniecības uzsākšana</t>
  </si>
  <si>
    <t>17.09.2014</t>
  </si>
  <si>
    <t>Baldones vidusskolas stadiona būvniecība</t>
  </si>
  <si>
    <t>05.06.2017</t>
  </si>
  <si>
    <t>Teritorijas Klapukrogā publiskās infrastruktūras attīstība</t>
  </si>
  <si>
    <t>05.07.2018</t>
  </si>
  <si>
    <t>SIA "BŪKS" pamatkapitāla palielināšanai KF projekta (Nr.5.3.1.0/17/I/006) "Ūdenssaimniecības infrastruktūras attīstība Baldones pilsētā" īstenošanai</t>
  </si>
  <si>
    <t>14.03.2019</t>
  </si>
  <si>
    <t>EKII projekta ( Nr.EKII-3/18) "Siltumnīcefekta gāzu emisiju samazināšana ar viedajām pilsētvides tehnoloģijām Baldones novadā" īstenošanai</t>
  </si>
  <si>
    <t>15.05.2019</t>
  </si>
  <si>
    <t>ERAF projekta (Nr.4.2.2.0/17/I/086) "Energoefektivitātes paaaugstināšana sociālajā aprūpes centrā "Baldone"" īstenošanai</t>
  </si>
  <si>
    <t>studentu kredīts</t>
  </si>
  <si>
    <t>23.08.2011</t>
  </si>
  <si>
    <t>SEB banka</t>
  </si>
  <si>
    <t>13.01.2014</t>
  </si>
  <si>
    <t>17.10.2014</t>
  </si>
  <si>
    <t>studiju kredīts</t>
  </si>
  <si>
    <t>15.12.2016</t>
  </si>
  <si>
    <t xml:space="preserve">Pārskats par saistību apmēru      </t>
  </si>
  <si>
    <t>J.Žilko</t>
  </si>
  <si>
    <t>Aizņēmums gājēju un veloceliņa būvniecībai gar A7</t>
  </si>
  <si>
    <t>Aizņēmums veloceliņa būvniecībai gar A7 posmā Annužas</t>
  </si>
  <si>
    <t>01.10.2021</t>
  </si>
  <si>
    <t>4.pielikums</t>
  </si>
  <si>
    <t>2021.gada XX.oktobra</t>
  </si>
  <si>
    <t xml:space="preserve">Domes priekšsēdētāja:              (PARAKSTS*) </t>
  </si>
  <si>
    <t xml:space="preserve">*ŠIS  DOKUMENTS  IR  ELEKTRONISKI  PARAKSTĪTS  AR  DROŠU </t>
  </si>
  <si>
    <t>ELEKTRONISKO  PARAKSTU  UN  SATUR  LAIKA  ZĪMOGU.</t>
  </si>
  <si>
    <t>Ķekavas novada domes 2021.gada 20.oktobra</t>
  </si>
  <si>
    <t>saistošajiem noteikumiem Nr.36/2021</t>
  </si>
  <si>
    <t>Ķekavas novada domes 2021.gada 29.jūlija</t>
  </si>
  <si>
    <t>saistošajiem noteikumiem Nr.18/2021</t>
  </si>
  <si>
    <t>5.pielikums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</si>
</sst>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_-&quot;Ls &quot;* #,##0.00_-;&quot;-Ls &quot;* #,##0.00_-;_-&quot;Ls &quot;* \-??_-;_-@_-"/>
    <numFmt numFmtId="177" formatCode="0\.0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2" fillId="25" borderId="0" applyNumberFormat="0" applyBorder="0" applyAlignment="0" applyProtection="0"/>
    <xf numFmtId="0" fontId="40" fillId="26" borderId="0" applyNumberFormat="0" applyBorder="0" applyAlignment="0" applyProtection="0"/>
    <xf numFmtId="0" fontId="2" fillId="17" borderId="0" applyNumberFormat="0" applyBorder="0" applyAlignment="0" applyProtection="0"/>
    <xf numFmtId="0" fontId="40" fillId="27" borderId="0" applyNumberFormat="0" applyBorder="0" applyAlignment="0" applyProtection="0"/>
    <xf numFmtId="0" fontId="2" fillId="19" borderId="0" applyNumberFormat="0" applyBorder="0" applyAlignment="0" applyProtection="0"/>
    <xf numFmtId="0" fontId="40" fillId="28" borderId="0" applyNumberFormat="0" applyBorder="0" applyAlignment="0" applyProtection="0"/>
    <xf numFmtId="0" fontId="2" fillId="29" borderId="0" applyNumberFormat="0" applyBorder="0" applyAlignment="0" applyProtection="0"/>
    <xf numFmtId="0" fontId="40" fillId="30" borderId="0" applyNumberFormat="0" applyBorder="0" applyAlignment="0" applyProtection="0"/>
    <xf numFmtId="0" fontId="2" fillId="31" borderId="0" applyNumberFormat="0" applyBorder="0" applyAlignment="0" applyProtection="0"/>
    <xf numFmtId="0" fontId="40" fillId="32" borderId="0" applyNumberFormat="0" applyBorder="0" applyAlignment="0" applyProtection="0"/>
    <xf numFmtId="0" fontId="2" fillId="33" borderId="0" applyNumberFormat="0" applyBorder="0" applyAlignment="0" applyProtection="0"/>
    <xf numFmtId="0" fontId="41" fillId="34" borderId="0" applyNumberFormat="0" applyBorder="0" applyAlignment="0" applyProtection="0"/>
    <xf numFmtId="0" fontId="2" fillId="35" borderId="0" applyNumberFormat="0" applyBorder="0" applyAlignment="0" applyProtection="0"/>
    <xf numFmtId="0" fontId="41" fillId="36" borderId="0" applyNumberFormat="0" applyBorder="0" applyAlignment="0" applyProtection="0"/>
    <xf numFmtId="0" fontId="2" fillId="37" borderId="0" applyNumberFormat="0" applyBorder="0" applyAlignment="0" applyProtection="0"/>
    <xf numFmtId="0" fontId="41" fillId="38" borderId="0" applyNumberFormat="0" applyBorder="0" applyAlignment="0" applyProtection="0"/>
    <xf numFmtId="0" fontId="2" fillId="39" borderId="0" applyNumberFormat="0" applyBorder="0" applyAlignment="0" applyProtection="0"/>
    <xf numFmtId="0" fontId="41" fillId="40" borderId="0" applyNumberFormat="0" applyBorder="0" applyAlignment="0" applyProtection="0"/>
    <xf numFmtId="0" fontId="2" fillId="29" borderId="0" applyNumberFormat="0" applyBorder="0" applyAlignment="0" applyProtection="0"/>
    <xf numFmtId="0" fontId="41" fillId="41" borderId="0" applyNumberFormat="0" applyBorder="0" applyAlignment="0" applyProtection="0"/>
    <xf numFmtId="0" fontId="2" fillId="31" borderId="0" applyNumberFormat="0" applyBorder="0" applyAlignment="0" applyProtection="0"/>
    <xf numFmtId="0" fontId="41" fillId="42" borderId="0" applyNumberFormat="0" applyBorder="0" applyAlignment="0" applyProtection="0"/>
    <xf numFmtId="0" fontId="2" fillId="43" borderId="0" applyNumberFormat="0" applyBorder="0" applyAlignment="0" applyProtection="0"/>
    <xf numFmtId="0" fontId="42" fillId="44" borderId="0" applyNumberFormat="0" applyBorder="0" applyAlignment="0" applyProtection="0"/>
    <xf numFmtId="0" fontId="3" fillId="5" borderId="0" applyNumberFormat="0" applyBorder="0" applyAlignment="0" applyProtection="0"/>
    <xf numFmtId="0" fontId="43" fillId="45" borderId="1" applyNumberFormat="0" applyAlignment="0" applyProtection="0"/>
    <xf numFmtId="0" fontId="4" fillId="46" borderId="2" applyNumberFormat="0" applyAlignment="0" applyProtection="0"/>
    <xf numFmtId="0" fontId="44" fillId="47" borderId="3" applyNumberFormat="0" applyAlignment="0" applyProtection="0"/>
    <xf numFmtId="0" fontId="5" fillId="48" borderId="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7" fillId="7" borderId="0" applyNumberFormat="0" applyBorder="0" applyAlignment="0" applyProtection="0"/>
    <xf numFmtId="0" fontId="47" fillId="0" borderId="5" applyNumberFormat="0" applyFill="0" applyAlignment="0" applyProtection="0"/>
    <xf numFmtId="0" fontId="8" fillId="0" borderId="6" applyNumberFormat="0" applyFill="0" applyAlignment="0" applyProtection="0"/>
    <xf numFmtId="0" fontId="48" fillId="0" borderId="7" applyNumberFormat="0" applyFill="0" applyAlignment="0" applyProtection="0"/>
    <xf numFmtId="0" fontId="9" fillId="0" borderId="8" applyNumberFormat="0" applyFill="0" applyAlignment="0" applyProtection="0"/>
    <xf numFmtId="0" fontId="49" fillId="0" borderId="9" applyNumberFormat="0" applyFill="0" applyAlignment="0" applyProtection="0"/>
    <xf numFmtId="0" fontId="10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50" borderId="1" applyNumberFormat="0" applyAlignment="0" applyProtection="0"/>
    <xf numFmtId="0" fontId="11" fillId="13" borderId="2" applyNumberFormat="0" applyAlignment="0" applyProtection="0"/>
    <xf numFmtId="0" fontId="51" fillId="0" borderId="11" applyNumberFormat="0" applyFill="0" applyAlignment="0" applyProtection="0"/>
    <xf numFmtId="0" fontId="12" fillId="0" borderId="12" applyNumberFormat="0" applyFill="0" applyAlignment="0" applyProtection="0"/>
    <xf numFmtId="0" fontId="52" fillId="51" borderId="0" applyNumberFormat="0" applyBorder="0" applyAlignment="0" applyProtection="0"/>
    <xf numFmtId="0" fontId="1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53" fillId="45" borderId="15" applyNumberFormat="0" applyAlignment="0" applyProtection="0"/>
    <xf numFmtId="0" fontId="14" fillId="46" borderId="16" applyNumberFormat="0" applyAlignment="0" applyProtection="0"/>
    <xf numFmtId="0" fontId="15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7" fillId="0" borderId="18" applyNumberFormat="0" applyFill="0" applyAlignment="0" applyProtection="0"/>
    <xf numFmtId="177" fontId="18" fillId="46" borderId="0" applyBorder="0" applyProtection="0">
      <alignment/>
    </xf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0" fillId="55" borderId="0" xfId="149" applyFont="1" applyFill="1" applyBorder="1" applyAlignment="1" applyProtection="1">
      <alignment vertical="center"/>
      <protection locked="0"/>
    </xf>
    <xf numFmtId="0" fontId="20" fillId="0" borderId="0" xfId="149" applyFont="1" applyBorder="1" applyProtection="1">
      <alignment/>
      <protection locked="0"/>
    </xf>
    <xf numFmtId="0" fontId="20" fillId="0" borderId="0" xfId="149" applyFont="1" applyProtection="1">
      <alignment/>
      <protection/>
    </xf>
    <xf numFmtId="0" fontId="20" fillId="0" borderId="0" xfId="149" applyFont="1" applyProtection="1">
      <alignment/>
      <protection locked="0"/>
    </xf>
    <xf numFmtId="0" fontId="20" fillId="0" borderId="0" xfId="149" applyFont="1">
      <alignment/>
      <protection/>
    </xf>
    <xf numFmtId="0" fontId="21" fillId="0" borderId="19" xfId="149" applyFont="1" applyBorder="1" applyAlignment="1" applyProtection="1">
      <alignment horizontal="right"/>
      <protection locked="0"/>
    </xf>
    <xf numFmtId="0" fontId="22" fillId="0" borderId="19" xfId="149" applyFont="1" applyBorder="1" applyAlignment="1" applyProtection="1">
      <alignment horizontal="center"/>
      <protection locked="0"/>
    </xf>
    <xf numFmtId="0" fontId="21" fillId="0" borderId="19" xfId="149" applyFont="1" applyBorder="1" applyAlignment="1" applyProtection="1">
      <alignment horizontal="center"/>
      <protection locked="0"/>
    </xf>
    <xf numFmtId="0" fontId="20" fillId="55" borderId="0" xfId="150" applyFont="1" applyFill="1" applyAlignment="1">
      <alignment vertical="center"/>
      <protection/>
    </xf>
    <xf numFmtId="49" fontId="23" fillId="0" borderId="19" xfId="150" applyNumberFormat="1" applyFont="1" applyBorder="1" applyAlignment="1">
      <alignment horizontal="left"/>
      <protection/>
    </xf>
    <xf numFmtId="49" fontId="21" fillId="0" borderId="19" xfId="150" applyNumberFormat="1" applyFont="1" applyBorder="1" applyAlignment="1">
      <alignment horizontal="center" vertical="center"/>
      <protection/>
    </xf>
    <xf numFmtId="0" fontId="20" fillId="0" borderId="0" xfId="150" applyNumberFormat="1" applyFont="1">
      <alignment/>
      <protection/>
    </xf>
    <xf numFmtId="0" fontId="20" fillId="0" borderId="0" xfId="150" applyFont="1">
      <alignment/>
      <protection/>
    </xf>
    <xf numFmtId="0" fontId="24" fillId="55" borderId="0" xfId="150" applyFont="1" applyFill="1" applyAlignment="1">
      <alignment vertical="center"/>
      <protection/>
    </xf>
    <xf numFmtId="49" fontId="21" fillId="0" borderId="19" xfId="150" applyNumberFormat="1" applyFont="1" applyBorder="1" applyAlignment="1">
      <alignment horizontal="left"/>
      <protection/>
    </xf>
    <xf numFmtId="0" fontId="24" fillId="0" borderId="0" xfId="150" applyFont="1" applyFill="1">
      <alignment/>
      <protection/>
    </xf>
    <xf numFmtId="0" fontId="24" fillId="0" borderId="0" xfId="150" applyFont="1" applyFill="1" applyAlignment="1">
      <alignment horizontal="center"/>
      <protection/>
    </xf>
    <xf numFmtId="0" fontId="20" fillId="0" borderId="0" xfId="150" applyFont="1" applyFill="1">
      <alignment/>
      <protection/>
    </xf>
    <xf numFmtId="0" fontId="20" fillId="0" borderId="0" xfId="150" applyFont="1" applyFill="1" applyAlignment="1">
      <alignment horizontal="center"/>
      <protection/>
    </xf>
    <xf numFmtId="0" fontId="20" fillId="0" borderId="0" xfId="150" applyFont="1" applyFill="1" applyAlignment="1">
      <alignment horizontal="right"/>
      <protection/>
    </xf>
    <xf numFmtId="0" fontId="25" fillId="0" borderId="0" xfId="149" applyFont="1" applyAlignment="1" applyProtection="1">
      <alignment horizontal="right"/>
      <protection locked="0"/>
    </xf>
    <xf numFmtId="0" fontId="20" fillId="55" borderId="0" xfId="149" applyFont="1" applyFill="1" applyBorder="1" applyAlignment="1" applyProtection="1">
      <alignment horizontal="center" vertical="center" wrapText="1"/>
      <protection/>
    </xf>
    <xf numFmtId="0" fontId="26" fillId="0" borderId="19" xfId="149" applyFont="1" applyFill="1" applyBorder="1" applyAlignment="1" applyProtection="1">
      <alignment horizontal="center" vertical="center" wrapText="1"/>
      <protection/>
    </xf>
    <xf numFmtId="0" fontId="27" fillId="0" borderId="19" xfId="149" applyFont="1" applyFill="1" applyBorder="1" applyAlignment="1" applyProtection="1">
      <alignment horizontal="center" vertical="center" wrapText="1"/>
      <protection/>
    </xf>
    <xf numFmtId="0" fontId="24" fillId="0" borderId="0" xfId="149" applyFont="1" applyFill="1" applyBorder="1" applyAlignment="1" applyProtection="1">
      <alignment horizontal="center" wrapText="1"/>
      <protection/>
    </xf>
    <xf numFmtId="0" fontId="24" fillId="0" borderId="0" xfId="149" applyFont="1" applyFill="1" applyBorder="1" applyAlignment="1" applyProtection="1">
      <alignment horizontal="center" vertical="center" wrapText="1"/>
      <protection/>
    </xf>
    <xf numFmtId="0" fontId="20" fillId="0" borderId="0" xfId="149" applyFont="1" applyBorder="1" applyAlignment="1" applyProtection="1">
      <alignment horizontal="center" wrapText="1"/>
      <protection/>
    </xf>
    <xf numFmtId="0" fontId="26" fillId="55" borderId="0" xfId="149" applyFont="1" applyFill="1" applyBorder="1" applyAlignment="1" applyProtection="1">
      <alignment horizontal="center" vertical="center" wrapText="1"/>
      <protection/>
    </xf>
    <xf numFmtId="49" fontId="26" fillId="0" borderId="19" xfId="149" applyNumberFormat="1" applyFont="1" applyBorder="1" applyAlignment="1" applyProtection="1">
      <alignment horizontal="center" wrapText="1"/>
      <protection/>
    </xf>
    <xf numFmtId="0" fontId="26" fillId="0" borderId="19" xfId="149" applyFont="1" applyFill="1" applyBorder="1" applyAlignment="1" applyProtection="1">
      <alignment horizontal="center" wrapText="1"/>
      <protection/>
    </xf>
    <xf numFmtId="0" fontId="26" fillId="0" borderId="19" xfId="149" applyFont="1" applyBorder="1" applyAlignment="1" applyProtection="1">
      <alignment horizontal="center" wrapText="1"/>
      <protection/>
    </xf>
    <xf numFmtId="0" fontId="26" fillId="0" borderId="0" xfId="149" applyFont="1" applyFill="1" applyBorder="1" applyAlignment="1" applyProtection="1">
      <alignment horizontal="center"/>
      <protection/>
    </xf>
    <xf numFmtId="0" fontId="26" fillId="0" borderId="0" xfId="149" applyFont="1" applyBorder="1" applyAlignment="1" applyProtection="1">
      <alignment horizontal="center" wrapText="1"/>
      <protection/>
    </xf>
    <xf numFmtId="49" fontId="26" fillId="0" borderId="0" xfId="149" applyNumberFormat="1" applyFont="1" applyBorder="1" applyAlignment="1" applyProtection="1">
      <alignment horizontal="center" wrapText="1"/>
      <protection/>
    </xf>
    <xf numFmtId="49" fontId="27" fillId="0" borderId="20" xfId="149" applyNumberFormat="1" applyFont="1" applyBorder="1" applyAlignment="1" applyProtection="1">
      <alignment wrapText="1"/>
      <protection/>
    </xf>
    <xf numFmtId="49" fontId="23" fillId="0" borderId="0" xfId="149" applyNumberFormat="1" applyFont="1" applyBorder="1" applyAlignment="1" applyProtection="1">
      <alignment horizontal="left" wrapText="1"/>
      <protection/>
    </xf>
    <xf numFmtId="49" fontId="26" fillId="0" borderId="19" xfId="149" applyNumberFormat="1" applyFont="1" applyFill="1" applyBorder="1" applyAlignment="1" applyProtection="1">
      <alignment horizontal="center" vertical="center" wrapText="1"/>
      <protection locked="0"/>
    </xf>
    <xf numFmtId="49" fontId="26" fillId="0" borderId="19" xfId="149" applyNumberFormat="1" applyFont="1" applyFill="1" applyBorder="1" applyAlignment="1" applyProtection="1">
      <alignment horizontal="left" vertical="center" wrapText="1"/>
      <protection locked="0"/>
    </xf>
    <xf numFmtId="3" fontId="26" fillId="0" borderId="19" xfId="149" applyNumberFormat="1" applyFont="1" applyFill="1" applyBorder="1" applyAlignment="1" applyProtection="1">
      <alignment horizontal="right" vertical="center"/>
      <protection locked="0"/>
    </xf>
    <xf numFmtId="3" fontId="27" fillId="0" borderId="19" xfId="149" applyNumberFormat="1" applyFont="1" applyFill="1" applyBorder="1" applyAlignment="1" applyProtection="1">
      <alignment horizontal="right" vertical="center" wrapText="1"/>
      <protection/>
    </xf>
    <xf numFmtId="49" fontId="26" fillId="0" borderId="19" xfId="149" applyNumberFormat="1" applyFont="1" applyBorder="1" applyAlignment="1" applyProtection="1">
      <alignment horizontal="center" vertical="center" wrapText="1"/>
      <protection locked="0"/>
    </xf>
    <xf numFmtId="49" fontId="27" fillId="0" borderId="19" xfId="149" applyNumberFormat="1" applyFont="1" applyBorder="1" applyAlignment="1" applyProtection="1">
      <alignment horizontal="left" vertical="center" wrapText="1"/>
      <protection locked="0"/>
    </xf>
    <xf numFmtId="0" fontId="20" fillId="0" borderId="0" xfId="149" applyFont="1" applyFill="1" applyBorder="1" applyProtection="1">
      <alignment/>
      <protection locked="0"/>
    </xf>
    <xf numFmtId="0" fontId="20" fillId="0" borderId="0" xfId="149" applyFont="1" applyFill="1" applyBorder="1" applyAlignment="1" applyProtection="1">
      <alignment horizontal="center"/>
      <protection/>
    </xf>
    <xf numFmtId="0" fontId="20" fillId="55" borderId="0" xfId="149" applyFont="1" applyFill="1" applyBorder="1" applyAlignment="1" applyProtection="1">
      <alignment horizontal="center" vertical="center" wrapText="1"/>
      <protection locked="0"/>
    </xf>
    <xf numFmtId="49" fontId="20" fillId="0" borderId="0" xfId="149" applyNumberFormat="1" applyFont="1" applyBorder="1" applyAlignment="1" applyProtection="1">
      <alignment horizontal="center" vertical="center" wrapText="1"/>
      <protection locked="0"/>
    </xf>
    <xf numFmtId="49" fontId="20" fillId="0" borderId="0" xfId="149" applyNumberFormat="1" applyFont="1" applyBorder="1" applyAlignment="1" applyProtection="1">
      <alignment wrapText="1"/>
      <protection locked="0"/>
    </xf>
    <xf numFmtId="0" fontId="20" fillId="0" borderId="0" xfId="149" applyFont="1" applyFill="1" applyBorder="1" applyAlignment="1" applyProtection="1">
      <alignment horizontal="right" vertical="center" wrapText="1"/>
      <protection locked="0"/>
    </xf>
    <xf numFmtId="0" fontId="20" fillId="0" borderId="0" xfId="149" applyFont="1" applyFill="1" applyBorder="1" applyAlignment="1" applyProtection="1">
      <alignment horizontal="right" wrapText="1"/>
      <protection/>
    </xf>
    <xf numFmtId="0" fontId="20" fillId="0" borderId="0" xfId="149" applyFont="1" applyFill="1" applyBorder="1" applyAlignment="1" applyProtection="1">
      <alignment horizontal="center" vertical="center" wrapText="1"/>
      <protection locked="0"/>
    </xf>
    <xf numFmtId="0" fontId="20" fillId="0" borderId="0" xfId="149" applyFont="1" applyFill="1" applyBorder="1" applyAlignment="1" applyProtection="1">
      <alignment horizontal="center" vertical="center" wrapText="1"/>
      <protection/>
    </xf>
    <xf numFmtId="0" fontId="20" fillId="0" borderId="0" xfId="149" applyFont="1" applyBorder="1" applyAlignment="1" applyProtection="1">
      <alignment horizontal="center" vertical="center" wrapText="1"/>
      <protection locked="0"/>
    </xf>
    <xf numFmtId="49" fontId="27" fillId="0" borderId="0" xfId="149" applyNumberFormat="1" applyFont="1" applyBorder="1" applyAlignment="1" applyProtection="1">
      <alignment horizontal="left" wrapText="1"/>
      <protection locked="0"/>
    </xf>
    <xf numFmtId="49" fontId="27" fillId="0" borderId="0" xfId="149" applyNumberFormat="1" applyFont="1" applyBorder="1" applyAlignment="1" applyProtection="1">
      <alignment wrapText="1"/>
      <protection locked="0"/>
    </xf>
    <xf numFmtId="0" fontId="26" fillId="0" borderId="0" xfId="149" applyFont="1" applyFill="1" applyBorder="1" applyAlignment="1" applyProtection="1">
      <alignment horizontal="right" vertical="center" wrapText="1"/>
      <protection locked="0"/>
    </xf>
    <xf numFmtId="0" fontId="26" fillId="0" borderId="0" xfId="149" applyFont="1" applyFill="1" applyBorder="1" applyAlignment="1" applyProtection="1">
      <alignment horizontal="right" wrapText="1"/>
      <protection/>
    </xf>
    <xf numFmtId="49" fontId="26" fillId="0" borderId="19" xfId="149" applyNumberFormat="1" applyFont="1" applyBorder="1" applyAlignment="1" applyProtection="1">
      <alignment horizontal="left" vertical="center" wrapText="1"/>
      <protection locked="0"/>
    </xf>
    <xf numFmtId="49" fontId="27" fillId="0" borderId="21" xfId="149" applyNumberFormat="1" applyFont="1" applyBorder="1" applyAlignment="1" applyProtection="1">
      <alignment vertical="center" wrapText="1"/>
      <protection locked="0"/>
    </xf>
    <xf numFmtId="49" fontId="26" fillId="0" borderId="0" xfId="149" applyNumberFormat="1" applyFont="1" applyBorder="1" applyAlignment="1" applyProtection="1">
      <alignment horizontal="center" vertical="center" wrapText="1"/>
      <protection locked="0"/>
    </xf>
    <xf numFmtId="49" fontId="26" fillId="0" borderId="0" xfId="149" applyNumberFormat="1" applyFont="1" applyBorder="1" applyAlignment="1" applyProtection="1">
      <alignment wrapText="1"/>
      <protection locked="0"/>
    </xf>
    <xf numFmtId="0" fontId="26" fillId="0" borderId="20" xfId="149" applyFont="1" applyFill="1" applyBorder="1" applyAlignment="1" applyProtection="1">
      <alignment horizontal="right" wrapText="1"/>
      <protection/>
    </xf>
    <xf numFmtId="49" fontId="26" fillId="0" borderId="0" xfId="149" applyNumberFormat="1" applyFont="1" applyFill="1" applyBorder="1" applyAlignment="1" applyProtection="1">
      <alignment horizontal="center" vertical="center" wrapText="1"/>
      <protection locked="0"/>
    </xf>
    <xf numFmtId="49" fontId="27" fillId="0" borderId="21" xfId="149" applyNumberFormat="1" applyFont="1" applyFill="1" applyBorder="1" applyAlignment="1" applyProtection="1">
      <alignment vertical="center" wrapText="1"/>
      <protection locked="0"/>
    </xf>
    <xf numFmtId="3" fontId="27" fillId="0" borderId="19" xfId="149" applyNumberFormat="1" applyFont="1" applyFill="1" applyBorder="1" applyAlignment="1" applyProtection="1">
      <alignment horizontal="right" vertical="center" wrapText="1"/>
      <protection locked="0"/>
    </xf>
    <xf numFmtId="49" fontId="27" fillId="0" borderId="0" xfId="149" applyNumberFormat="1" applyFont="1" applyFill="1" applyBorder="1" applyAlignment="1" applyProtection="1">
      <alignment vertical="center" wrapText="1"/>
      <protection locked="0"/>
    </xf>
    <xf numFmtId="0" fontId="26" fillId="0" borderId="20" xfId="149" applyFont="1" applyFill="1" applyBorder="1" applyAlignment="1" applyProtection="1">
      <alignment horizontal="right" vertical="center" wrapText="1"/>
      <protection/>
    </xf>
    <xf numFmtId="49" fontId="0" fillId="0" borderId="22" xfId="150" applyNumberFormat="1" applyFont="1" applyBorder="1" applyAlignment="1">
      <alignment vertical="center" wrapText="1"/>
      <protection/>
    </xf>
    <xf numFmtId="49" fontId="0" fillId="0" borderId="23" xfId="150" applyNumberFormat="1" applyFont="1" applyBorder="1" applyAlignment="1">
      <alignment vertical="center" wrapText="1"/>
      <protection/>
    </xf>
    <xf numFmtId="49" fontId="27" fillId="0" borderId="0" xfId="149" applyNumberFormat="1" applyFont="1" applyBorder="1" applyAlignment="1" applyProtection="1">
      <alignment vertical="center" wrapText="1"/>
      <protection locked="0"/>
    </xf>
    <xf numFmtId="0" fontId="26" fillId="0" borderId="0" xfId="149" applyFont="1" applyFill="1" applyBorder="1" applyAlignment="1" applyProtection="1">
      <alignment horizontal="right" vertical="center" wrapText="1"/>
      <protection/>
    </xf>
    <xf numFmtId="4" fontId="26" fillId="0" borderId="19" xfId="149" applyNumberFormat="1" applyFont="1" applyFill="1" applyBorder="1" applyAlignment="1" applyProtection="1">
      <alignment horizontal="right" vertical="center" wrapText="1"/>
      <protection/>
    </xf>
    <xf numFmtId="0" fontId="26" fillId="0" borderId="19" xfId="149" applyFont="1" applyFill="1" applyBorder="1" applyAlignment="1" applyProtection="1">
      <alignment horizontal="right" vertical="center" wrapText="1"/>
      <protection/>
    </xf>
    <xf numFmtId="49" fontId="26" fillId="0" borderId="0" xfId="149" applyNumberFormat="1" applyFont="1" applyFill="1" applyBorder="1" applyAlignment="1" applyProtection="1">
      <alignment wrapText="1"/>
      <protection locked="0"/>
    </xf>
    <xf numFmtId="49" fontId="26" fillId="0" borderId="0" xfId="149" applyNumberFormat="1" applyFont="1" applyBorder="1" applyAlignment="1" applyProtection="1">
      <alignment vertical="center" wrapText="1"/>
      <protection locked="0"/>
    </xf>
    <xf numFmtId="49" fontId="25" fillId="0" borderId="0" xfId="149" applyNumberFormat="1" applyFont="1" applyAlignment="1" applyProtection="1">
      <alignment vertical="center" wrapText="1"/>
      <protection/>
    </xf>
    <xf numFmtId="0" fontId="25" fillId="0" borderId="24" xfId="149" applyFont="1" applyBorder="1" applyAlignment="1" applyProtection="1">
      <alignment vertical="center"/>
      <protection locked="0"/>
    </xf>
    <xf numFmtId="0" fontId="26" fillId="0" borderId="20" xfId="149" applyFont="1" applyBorder="1" applyAlignment="1" applyProtection="1">
      <alignment vertical="center"/>
      <protection locked="0"/>
    </xf>
    <xf numFmtId="0" fontId="26" fillId="0" borderId="25" xfId="149" applyFont="1" applyBorder="1" applyAlignment="1" applyProtection="1">
      <alignment vertical="center"/>
      <protection/>
    </xf>
    <xf numFmtId="0" fontId="26" fillId="0" borderId="0" xfId="149" applyFont="1" applyBorder="1" applyAlignment="1" applyProtection="1">
      <alignment vertical="center"/>
      <protection/>
    </xf>
    <xf numFmtId="0" fontId="26" fillId="0" borderId="26" xfId="149" applyFont="1" applyBorder="1" applyAlignment="1" applyProtection="1">
      <alignment vertical="center"/>
      <protection/>
    </xf>
    <xf numFmtId="49" fontId="20" fillId="0" borderId="0" xfId="149" applyNumberFormat="1" applyFont="1" applyFill="1" applyBorder="1" applyProtection="1">
      <alignment/>
      <protection locked="0"/>
    </xf>
    <xf numFmtId="49" fontId="20" fillId="0" borderId="0" xfId="149" applyNumberFormat="1" applyFont="1" applyBorder="1" applyProtection="1">
      <alignment/>
      <protection locked="0"/>
    </xf>
    <xf numFmtId="49" fontId="28" fillId="0" borderId="0" xfId="149" applyNumberFormat="1" applyFont="1" applyProtection="1">
      <alignment/>
      <protection locked="0"/>
    </xf>
    <xf numFmtId="0" fontId="28" fillId="0" borderId="0" xfId="149" applyFont="1" applyProtection="1">
      <alignment/>
      <protection locked="0"/>
    </xf>
    <xf numFmtId="0" fontId="20" fillId="0" borderId="0" xfId="149" applyFont="1" applyAlignment="1" applyProtection="1">
      <alignment/>
      <protection locked="0"/>
    </xf>
    <xf numFmtId="49" fontId="20" fillId="0" borderId="0" xfId="149" applyNumberFormat="1" applyFont="1" applyProtection="1">
      <alignment/>
      <protection/>
    </xf>
    <xf numFmtId="0" fontId="21" fillId="0" borderId="19" xfId="0" applyFont="1" applyBorder="1" applyAlignment="1">
      <alignment horizontal="center" vertical="center"/>
    </xf>
    <xf numFmtId="0" fontId="20" fillId="0" borderId="0" xfId="149" applyFont="1" applyBorder="1" applyAlignment="1" applyProtection="1">
      <alignment/>
      <protection locked="0"/>
    </xf>
    <xf numFmtId="0" fontId="20" fillId="0" borderId="0" xfId="149" applyFont="1" applyAlignment="1" applyProtection="1">
      <alignment/>
      <protection/>
    </xf>
    <xf numFmtId="0" fontId="57" fillId="0" borderId="0" xfId="0" applyFont="1" applyAlignment="1">
      <alignment/>
    </xf>
    <xf numFmtId="3" fontId="27" fillId="0" borderId="19" xfId="149" applyNumberFormat="1" applyFont="1" applyFill="1" applyBorder="1" applyAlignment="1">
      <alignment horizontal="right" vertical="center" wrapText="1"/>
      <protection/>
    </xf>
    <xf numFmtId="3" fontId="26" fillId="0" borderId="19" xfId="149" applyNumberFormat="1" applyFont="1" applyBorder="1" applyAlignment="1" applyProtection="1">
      <alignment horizontal="right" vertical="center"/>
      <protection locked="0"/>
    </xf>
    <xf numFmtId="3" fontId="27" fillId="0" borderId="19" xfId="149" applyNumberFormat="1" applyFont="1" applyBorder="1" applyAlignment="1">
      <alignment horizontal="right" vertical="center" wrapText="1"/>
      <protection/>
    </xf>
    <xf numFmtId="49" fontId="30" fillId="0" borderId="0" xfId="138" applyNumberFormat="1" applyFont="1" applyFill="1" applyAlignment="1">
      <alignment horizontal="left" vertical="top" wrapText="1"/>
      <protection/>
    </xf>
    <xf numFmtId="0" fontId="26" fillId="0" borderId="27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3" fontId="27" fillId="0" borderId="28" xfId="149" applyNumberFormat="1" applyFont="1" applyFill="1" applyBorder="1" applyAlignment="1" applyProtection="1">
      <alignment horizontal="right" vertical="center"/>
      <protection locked="0"/>
    </xf>
    <xf numFmtId="0" fontId="58" fillId="0" borderId="0" xfId="0" applyFont="1" applyAlignment="1">
      <alignment vertical="center"/>
    </xf>
    <xf numFmtId="0" fontId="26" fillId="0" borderId="0" xfId="0" applyFont="1" applyAlignment="1">
      <alignment/>
    </xf>
    <xf numFmtId="0" fontId="59" fillId="0" borderId="0" xfId="0" applyFont="1" applyAlignment="1">
      <alignment vertical="center"/>
    </xf>
    <xf numFmtId="0" fontId="57" fillId="0" borderId="0" xfId="0" applyFont="1" applyAlignment="1">
      <alignment horizontal="left"/>
    </xf>
    <xf numFmtId="0" fontId="60" fillId="0" borderId="0" xfId="0" applyFont="1" applyAlignment="1">
      <alignment/>
    </xf>
    <xf numFmtId="0" fontId="58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0" xfId="0" applyFont="1" applyAlignment="1">
      <alignment/>
    </xf>
    <xf numFmtId="0" fontId="62" fillId="0" borderId="0" xfId="0" applyFont="1" applyAlignment="1">
      <alignment/>
    </xf>
    <xf numFmtId="49" fontId="22" fillId="0" borderId="19" xfId="150" applyNumberFormat="1" applyFont="1" applyBorder="1" applyAlignment="1">
      <alignment horizontal="left"/>
      <protection/>
    </xf>
    <xf numFmtId="49" fontId="26" fillId="0" borderId="19" xfId="149" applyNumberFormat="1" applyFont="1" applyBorder="1" applyAlignment="1" applyProtection="1">
      <alignment horizontal="left" vertical="center" wrapText="1"/>
      <protection locked="0"/>
    </xf>
    <xf numFmtId="49" fontId="26" fillId="0" borderId="19" xfId="149" applyNumberFormat="1" applyFont="1" applyBorder="1" applyAlignment="1" applyProtection="1">
      <alignment horizontal="left" vertical="center" wrapText="1"/>
      <protection/>
    </xf>
    <xf numFmtId="0" fontId="22" fillId="0" borderId="21" xfId="149" applyFont="1" applyBorder="1" applyAlignment="1" applyProtection="1">
      <alignment horizontal="right"/>
      <protection locked="0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21" fillId="0" borderId="21" xfId="149" applyFont="1" applyBorder="1" applyAlignment="1" applyProtection="1">
      <alignment horizontal="right"/>
      <protection locked="0"/>
    </xf>
    <xf numFmtId="49" fontId="23" fillId="0" borderId="21" xfId="150" applyNumberFormat="1" applyFont="1" applyBorder="1" applyAlignment="1">
      <alignment horizontal="right"/>
      <protection/>
    </xf>
    <xf numFmtId="49" fontId="23" fillId="0" borderId="21" xfId="150" applyNumberFormat="1" applyFont="1" applyBorder="1" applyAlignment="1">
      <alignment horizontal="center"/>
      <protection/>
    </xf>
    <xf numFmtId="0" fontId="29" fillId="0" borderId="22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49" fontId="26" fillId="0" borderId="19" xfId="149" applyNumberFormat="1" applyFont="1" applyFill="1" applyBorder="1" applyAlignment="1" applyProtection="1">
      <alignment horizontal="center" vertical="center" wrapText="1"/>
      <protection/>
    </xf>
    <xf numFmtId="49" fontId="26" fillId="0" borderId="19" xfId="150" applyNumberFormat="1" applyFont="1" applyFill="1" applyBorder="1" applyAlignment="1">
      <alignment horizontal="center" vertical="center" wrapText="1"/>
      <protection/>
    </xf>
    <xf numFmtId="49" fontId="26" fillId="0" borderId="19" xfId="149" applyNumberFormat="1" applyFont="1" applyBorder="1" applyAlignment="1" applyProtection="1">
      <alignment horizontal="center" vertical="center" wrapText="1"/>
      <protection/>
    </xf>
    <xf numFmtId="0" fontId="26" fillId="0" borderId="19" xfId="149" applyFont="1" applyBorder="1" applyAlignment="1" applyProtection="1">
      <alignment horizontal="center" wrapText="1"/>
      <protection locked="0"/>
    </xf>
  </cellXfs>
  <cellStyles count="151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40% - Accent1" xfId="39"/>
    <cellStyle name="40% - Accent1 2 2" xfId="40"/>
    <cellStyle name="40% - Accent1 2 2 2" xfId="41"/>
    <cellStyle name="40% - Accent1 2 2 3" xfId="42"/>
    <cellStyle name="40% - Accent2" xfId="43"/>
    <cellStyle name="40% - Accent2 2 2" xfId="44"/>
    <cellStyle name="40% - Accent2 2 2 2" xfId="45"/>
    <cellStyle name="40% - Accent2 2 2 3" xfId="46"/>
    <cellStyle name="40% - Accent3" xfId="47"/>
    <cellStyle name="40% - Accent3 2 2" xfId="48"/>
    <cellStyle name="40% - Accent3 2 2 2" xfId="49"/>
    <cellStyle name="40% - Accent3 2 2 3" xfId="50"/>
    <cellStyle name="40% - Accent4" xfId="51"/>
    <cellStyle name="40% - Accent4 2 2" xfId="52"/>
    <cellStyle name="40% - Accent4 2 2 2" xfId="53"/>
    <cellStyle name="40% - Accent4 2 2 3" xfId="54"/>
    <cellStyle name="40% - Accent5" xfId="55"/>
    <cellStyle name="40% - Accent5 2 2" xfId="56"/>
    <cellStyle name="40% - Accent5 2 2 2" xfId="57"/>
    <cellStyle name="40% - Accent5 2 2 3" xfId="58"/>
    <cellStyle name="40% - Accent6" xfId="59"/>
    <cellStyle name="40% - Accent6 2 2" xfId="60"/>
    <cellStyle name="40% - Accent6 2 2 2" xfId="61"/>
    <cellStyle name="40% - Accent6 2 2 3" xfId="62"/>
    <cellStyle name="60% - Accent1" xfId="63"/>
    <cellStyle name="60% - Accent1 2 2" xfId="64"/>
    <cellStyle name="60% - Accent2" xfId="65"/>
    <cellStyle name="60% - Accent2 2 2" xfId="66"/>
    <cellStyle name="60% - Accent3" xfId="67"/>
    <cellStyle name="60% - Accent3 2 2" xfId="68"/>
    <cellStyle name="60% - Accent4" xfId="69"/>
    <cellStyle name="60% - Accent4 2 2" xfId="70"/>
    <cellStyle name="60% - Accent5" xfId="71"/>
    <cellStyle name="60% - Accent5 2 2" xfId="72"/>
    <cellStyle name="60% - Accent6" xfId="73"/>
    <cellStyle name="60% - Accent6 2 2" xfId="74"/>
    <cellStyle name="Accent1" xfId="75"/>
    <cellStyle name="Accent1 2 2" xfId="76"/>
    <cellStyle name="Accent2" xfId="77"/>
    <cellStyle name="Accent2 2 2" xfId="78"/>
    <cellStyle name="Accent3" xfId="79"/>
    <cellStyle name="Accent3 2 2" xfId="80"/>
    <cellStyle name="Accent4" xfId="81"/>
    <cellStyle name="Accent4 2 2" xfId="82"/>
    <cellStyle name="Accent5" xfId="83"/>
    <cellStyle name="Accent5 2 2" xfId="84"/>
    <cellStyle name="Accent6" xfId="85"/>
    <cellStyle name="Accent6 2 2" xfId="86"/>
    <cellStyle name="Bad" xfId="87"/>
    <cellStyle name="Bad 2 2" xfId="88"/>
    <cellStyle name="Calculation" xfId="89"/>
    <cellStyle name="Calculation 2 2" xfId="90"/>
    <cellStyle name="Check Cell" xfId="91"/>
    <cellStyle name="Check Cell 2 2" xfId="92"/>
    <cellStyle name="Comma" xfId="93"/>
    <cellStyle name="Comma [0]" xfId="94"/>
    <cellStyle name="Currency" xfId="95"/>
    <cellStyle name="Currency [0]" xfId="96"/>
    <cellStyle name="Currency 2" xfId="97"/>
    <cellStyle name="Currency 2 2" xfId="98"/>
    <cellStyle name="Explanatory Text" xfId="99"/>
    <cellStyle name="Explanatory Text 2 2" xfId="100"/>
    <cellStyle name="Good" xfId="101"/>
    <cellStyle name="Good 2 2" xfId="102"/>
    <cellStyle name="Heading 1" xfId="103"/>
    <cellStyle name="Heading 1 2 2" xfId="104"/>
    <cellStyle name="Heading 2" xfId="105"/>
    <cellStyle name="Heading 2 2 2" xfId="106"/>
    <cellStyle name="Heading 3" xfId="107"/>
    <cellStyle name="Heading 3 2 2" xfId="108"/>
    <cellStyle name="Heading 4" xfId="109"/>
    <cellStyle name="Heading 4 2 2" xfId="110"/>
    <cellStyle name="Input" xfId="111"/>
    <cellStyle name="Input 2 2" xfId="112"/>
    <cellStyle name="Linked Cell" xfId="113"/>
    <cellStyle name="Linked Cell 2 2" xfId="114"/>
    <cellStyle name="Neutral" xfId="115"/>
    <cellStyle name="Neutral 2 2" xfId="116"/>
    <cellStyle name="Normal 10" xfId="117"/>
    <cellStyle name="Normal 10 2" xfId="118"/>
    <cellStyle name="Normal 11" xfId="119"/>
    <cellStyle name="Normal 11 2" xfId="120"/>
    <cellStyle name="Normal 12" xfId="121"/>
    <cellStyle name="Normal 12 2" xfId="122"/>
    <cellStyle name="Normal 13" xfId="123"/>
    <cellStyle name="Normal 13 2" xfId="124"/>
    <cellStyle name="Normal 14" xfId="125"/>
    <cellStyle name="Normal 14 2" xfId="126"/>
    <cellStyle name="Normal 15" xfId="127"/>
    <cellStyle name="Normal 15 2" xfId="128"/>
    <cellStyle name="Normal 16" xfId="129"/>
    <cellStyle name="Normal 16 2" xfId="130"/>
    <cellStyle name="Normal 18" xfId="131"/>
    <cellStyle name="Normal 2" xfId="132"/>
    <cellStyle name="Normal 2 2" xfId="133"/>
    <cellStyle name="Normal 20" xfId="134"/>
    <cellStyle name="Normal 20 2" xfId="135"/>
    <cellStyle name="Normal 21" xfId="136"/>
    <cellStyle name="Normal 21 2" xfId="137"/>
    <cellStyle name="Normal 3" xfId="138"/>
    <cellStyle name="Normal 3 2" xfId="139"/>
    <cellStyle name="Normal 4" xfId="140"/>
    <cellStyle name="Normal 4 2" xfId="141"/>
    <cellStyle name="Normal 4_7-4" xfId="142"/>
    <cellStyle name="Normal 5" xfId="143"/>
    <cellStyle name="Normal 5 2" xfId="144"/>
    <cellStyle name="Normal 8" xfId="145"/>
    <cellStyle name="Normal 8 2" xfId="146"/>
    <cellStyle name="Normal 9" xfId="147"/>
    <cellStyle name="Normal 9 2" xfId="148"/>
    <cellStyle name="Normal_Pamatformas" xfId="149"/>
    <cellStyle name="Normal_Veidlapa_2008_oktobris_(5.piel)_(2)" xfId="150"/>
    <cellStyle name="Note" xfId="151"/>
    <cellStyle name="Note 2 2" xfId="152"/>
    <cellStyle name="Output" xfId="153"/>
    <cellStyle name="Output 2 2" xfId="154"/>
    <cellStyle name="Parastais_FMLikp01_p05_221205_pap_afp_makp" xfId="155"/>
    <cellStyle name="Percent" xfId="156"/>
    <cellStyle name="Style 1" xfId="157"/>
    <cellStyle name="Title" xfId="158"/>
    <cellStyle name="Title 2 2" xfId="159"/>
    <cellStyle name="Total" xfId="160"/>
    <cellStyle name="Total 2 2" xfId="161"/>
    <cellStyle name="V?st." xfId="162"/>
    <cellStyle name="Warning Text" xfId="163"/>
    <cellStyle name="Warning Text 2 2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83"/>
  <sheetViews>
    <sheetView tabSelected="1" zoomScale="80" zoomScaleNormal="80" zoomScaleSheetLayoutView="100" workbookViewId="0" topLeftCell="A19">
      <selection activeCell="E12" sqref="E12:E13"/>
    </sheetView>
  </sheetViews>
  <sheetFormatPr defaultColWidth="9.140625" defaultRowHeight="12.75"/>
  <cols>
    <col min="1" max="1" width="9.140625" style="1" customWidth="1"/>
    <col min="2" max="2" width="11.140625" style="2" customWidth="1"/>
    <col min="3" max="3" width="29.7109375" style="3" customWidth="1"/>
    <col min="4" max="4" width="12.421875" style="3" customWidth="1"/>
    <col min="5" max="5" width="25.00390625" style="3" customWidth="1"/>
    <col min="6" max="6" width="12.28125" style="3" customWidth="1"/>
    <col min="7" max="15" width="13.28125" style="4" customWidth="1"/>
    <col min="16" max="19" width="9.140625" style="4" hidden="1" customWidth="1"/>
    <col min="20" max="20" width="9.140625" style="5" hidden="1" customWidth="1"/>
    <col min="21" max="22" width="9.140625" style="4" hidden="1" customWidth="1"/>
    <col min="23" max="23" width="9.140625" style="5" hidden="1" customWidth="1"/>
    <col min="24" max="36" width="9.140625" style="2" hidden="1" customWidth="1"/>
    <col min="37" max="247" width="9.140625" style="2" customWidth="1"/>
  </cols>
  <sheetData>
    <row r="1" ht="15">
      <c r="B1" s="102" t="s">
        <v>129</v>
      </c>
    </row>
    <row r="2" ht="15">
      <c r="B2" s="103" t="s">
        <v>134</v>
      </c>
    </row>
    <row r="3" ht="15">
      <c r="B3" s="103" t="s">
        <v>135</v>
      </c>
    </row>
    <row r="4" spans="2:15" ht="15" customHeight="1">
      <c r="B4" s="104"/>
      <c r="C4" s="87"/>
      <c r="D4" s="87"/>
      <c r="E4" s="87"/>
      <c r="F4" s="87"/>
      <c r="G4" s="87"/>
      <c r="H4" s="6"/>
      <c r="I4" s="6"/>
      <c r="J4" s="6"/>
      <c r="K4" s="6"/>
      <c r="L4" s="6"/>
      <c r="M4" s="6"/>
      <c r="N4" s="6"/>
      <c r="O4" s="6" t="s">
        <v>129</v>
      </c>
    </row>
    <row r="5" spans="2:15" ht="17.25">
      <c r="B5" s="105" t="s">
        <v>138</v>
      </c>
      <c r="C5" s="87"/>
      <c r="D5" s="87"/>
      <c r="E5" s="87"/>
      <c r="F5" s="87"/>
      <c r="G5" s="87"/>
      <c r="H5" s="7"/>
      <c r="I5" s="7"/>
      <c r="J5" s="7"/>
      <c r="K5" s="7"/>
      <c r="L5" s="7"/>
      <c r="M5" s="110" t="s">
        <v>90</v>
      </c>
      <c r="N5" s="111"/>
      <c r="O5" s="112"/>
    </row>
    <row r="6" spans="2:15" ht="15">
      <c r="B6" s="106" t="s">
        <v>136</v>
      </c>
      <c r="C6" s="8"/>
      <c r="D6" s="8"/>
      <c r="E6" s="8"/>
      <c r="F6" s="8"/>
      <c r="G6" s="8"/>
      <c r="H6" s="8"/>
      <c r="I6" s="8"/>
      <c r="J6" s="8"/>
      <c r="K6" s="8"/>
      <c r="L6" s="8"/>
      <c r="M6" s="113" t="s">
        <v>130</v>
      </c>
      <c r="N6" s="111"/>
      <c r="O6" s="112"/>
    </row>
    <row r="7" spans="1:16" s="13" customFormat="1" ht="15">
      <c r="A7" s="9"/>
      <c r="B7" s="106" t="s">
        <v>137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14" t="s">
        <v>92</v>
      </c>
      <c r="N7" s="111"/>
      <c r="O7" s="112"/>
      <c r="P7" s="12"/>
    </row>
    <row r="8" spans="1:111" s="16" customFormat="1" ht="15">
      <c r="A8" s="14"/>
      <c r="B8" s="15"/>
      <c r="C8" s="15"/>
      <c r="D8" s="15"/>
      <c r="E8" s="115" t="s">
        <v>91</v>
      </c>
      <c r="F8" s="116"/>
      <c r="G8" s="116"/>
      <c r="H8" s="116"/>
      <c r="I8" s="116"/>
      <c r="J8" s="117"/>
      <c r="K8" s="15"/>
      <c r="L8" s="15"/>
      <c r="M8" s="15"/>
      <c r="N8" s="15"/>
      <c r="O8" s="11"/>
      <c r="Q8" s="17"/>
      <c r="R8" s="17"/>
      <c r="S8" s="17"/>
      <c r="T8" s="17"/>
      <c r="U8" s="17"/>
      <c r="V8" s="17"/>
      <c r="W8" s="17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</row>
    <row r="9" spans="1:111" s="16" customFormat="1" ht="15">
      <c r="A9" s="14"/>
      <c r="B9" s="15" t="s">
        <v>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1" t="s">
        <v>93</v>
      </c>
      <c r="Q9" s="19"/>
      <c r="R9" s="19"/>
      <c r="S9" s="19"/>
      <c r="T9" s="19"/>
      <c r="U9" s="19"/>
      <c r="V9" s="19"/>
      <c r="W9" s="19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</row>
    <row r="10" spans="1:19" s="18" customFormat="1" ht="17.25">
      <c r="A10" s="9"/>
      <c r="B10" s="15"/>
      <c r="C10" s="15"/>
      <c r="D10" s="107" t="s">
        <v>124</v>
      </c>
      <c r="E10" s="15"/>
      <c r="F10"/>
      <c r="G10" s="15"/>
      <c r="H10" s="15"/>
      <c r="I10" s="15"/>
      <c r="J10" s="15"/>
      <c r="K10" s="15"/>
      <c r="L10" s="15"/>
      <c r="M10" s="15"/>
      <c r="N10" s="15"/>
      <c r="O10" s="11"/>
      <c r="S10" s="20"/>
    </row>
    <row r="11" spans="2:15" ht="15">
      <c r="B11" s="88"/>
      <c r="C11" s="89"/>
      <c r="D11" s="89"/>
      <c r="E11" s="89"/>
      <c r="F11" s="89"/>
      <c r="G11" s="85"/>
      <c r="H11" s="85"/>
      <c r="I11" s="85"/>
      <c r="J11" s="85"/>
      <c r="K11" s="85"/>
      <c r="L11" s="85"/>
      <c r="M11" s="85"/>
      <c r="N11" s="85"/>
      <c r="O11" s="21" t="s">
        <v>2</v>
      </c>
    </row>
    <row r="12" spans="2:15" ht="15.75" customHeight="1">
      <c r="B12" s="118" t="s">
        <v>3</v>
      </c>
      <c r="C12" s="118" t="s">
        <v>4</v>
      </c>
      <c r="D12" s="119" t="s">
        <v>5</v>
      </c>
      <c r="E12" s="120" t="s">
        <v>6</v>
      </c>
      <c r="F12" s="118" t="s">
        <v>7</v>
      </c>
      <c r="G12" s="121" t="s">
        <v>8</v>
      </c>
      <c r="H12" s="121"/>
      <c r="I12" s="121"/>
      <c r="J12" s="121"/>
      <c r="K12" s="121"/>
      <c r="L12" s="121"/>
      <c r="M12" s="121"/>
      <c r="N12" s="121"/>
      <c r="O12" s="121"/>
    </row>
    <row r="13" spans="1:23" s="27" customFormat="1" ht="45.75" customHeight="1">
      <c r="A13" s="22"/>
      <c r="B13" s="118"/>
      <c r="C13" s="118"/>
      <c r="D13" s="119"/>
      <c r="E13" s="120"/>
      <c r="F13" s="118"/>
      <c r="G13" s="23">
        <v>2021</v>
      </c>
      <c r="H13" s="23">
        <v>2022</v>
      </c>
      <c r="I13" s="23">
        <v>2023</v>
      </c>
      <c r="J13" s="23">
        <v>2024</v>
      </c>
      <c r="K13" s="23">
        <v>2025</v>
      </c>
      <c r="L13" s="23">
        <v>2026</v>
      </c>
      <c r="M13" s="23">
        <v>2027</v>
      </c>
      <c r="N13" s="23" t="s">
        <v>9</v>
      </c>
      <c r="O13" s="24" t="s">
        <v>10</v>
      </c>
      <c r="P13" s="25"/>
      <c r="Q13" s="25"/>
      <c r="R13" s="25"/>
      <c r="S13" s="25"/>
      <c r="T13" s="26"/>
      <c r="U13" s="25"/>
      <c r="V13" s="25"/>
      <c r="W13" s="26"/>
    </row>
    <row r="14" spans="1:23" s="33" customFormat="1" ht="12.75">
      <c r="A14" s="28"/>
      <c r="B14" s="29" t="s">
        <v>11</v>
      </c>
      <c r="C14" s="29" t="s">
        <v>12</v>
      </c>
      <c r="D14" s="29" t="s">
        <v>13</v>
      </c>
      <c r="E14" s="29" t="s">
        <v>14</v>
      </c>
      <c r="F14" s="29" t="s">
        <v>15</v>
      </c>
      <c r="G14" s="30">
        <v>1</v>
      </c>
      <c r="H14" s="30">
        <v>2</v>
      </c>
      <c r="I14" s="30">
        <v>3</v>
      </c>
      <c r="J14" s="30">
        <v>4</v>
      </c>
      <c r="K14" s="30">
        <v>5</v>
      </c>
      <c r="L14" s="30">
        <v>6</v>
      </c>
      <c r="M14" s="30">
        <v>7</v>
      </c>
      <c r="N14" s="31">
        <v>8</v>
      </c>
      <c r="O14" s="31">
        <v>9</v>
      </c>
      <c r="P14" s="32"/>
      <c r="Q14" s="32"/>
      <c r="R14" s="32"/>
      <c r="S14" s="32"/>
      <c r="T14" s="32"/>
      <c r="U14" s="32"/>
      <c r="V14" s="32"/>
      <c r="W14" s="32"/>
    </row>
    <row r="15" spans="1:23" s="33" customFormat="1" ht="12.75">
      <c r="A15" s="28"/>
      <c r="B15" s="34"/>
      <c r="C15" s="34"/>
      <c r="D15" s="34"/>
      <c r="E15" s="34"/>
      <c r="F15" s="34"/>
      <c r="P15" s="32"/>
      <c r="Q15" s="32"/>
      <c r="R15" s="32"/>
      <c r="S15" s="32"/>
      <c r="T15" s="32"/>
      <c r="U15" s="32"/>
      <c r="V15" s="32"/>
      <c r="W15" s="32"/>
    </row>
    <row r="16" spans="1:23" s="33" customFormat="1" ht="15.75" customHeight="1">
      <c r="A16" s="28"/>
      <c r="B16" s="34"/>
      <c r="C16" s="35" t="s">
        <v>16</v>
      </c>
      <c r="D16" s="36"/>
      <c r="E16" s="36"/>
      <c r="F16" s="36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3" s="33" customFormat="1" ht="63.75">
      <c r="A17" s="28"/>
      <c r="B17" s="37" t="s">
        <v>17</v>
      </c>
      <c r="C17" s="38" t="s">
        <v>18</v>
      </c>
      <c r="D17" s="37" t="s">
        <v>19</v>
      </c>
      <c r="E17" s="38" t="s">
        <v>20</v>
      </c>
      <c r="F17" s="37" t="s">
        <v>21</v>
      </c>
      <c r="G17" s="39">
        <v>57712</v>
      </c>
      <c r="H17" s="39">
        <v>57696</v>
      </c>
      <c r="I17" s="39">
        <v>57551</v>
      </c>
      <c r="J17" s="39">
        <v>43061</v>
      </c>
      <c r="K17" s="39">
        <v>0</v>
      </c>
      <c r="L17" s="39">
        <v>0</v>
      </c>
      <c r="M17" s="39">
        <v>0</v>
      </c>
      <c r="N17" s="39">
        <v>0</v>
      </c>
      <c r="O17" s="40">
        <v>216020</v>
      </c>
      <c r="P17" s="32"/>
      <c r="Q17" s="32"/>
      <c r="R17" s="32"/>
      <c r="S17" s="32"/>
      <c r="T17" s="32"/>
      <c r="U17" s="32"/>
      <c r="V17" s="32"/>
      <c r="W17" s="32"/>
    </row>
    <row r="18" spans="1:23" s="33" customFormat="1" ht="76.5">
      <c r="A18" s="28"/>
      <c r="B18" s="37" t="s">
        <v>17</v>
      </c>
      <c r="C18" s="38" t="s">
        <v>18</v>
      </c>
      <c r="D18" s="37" t="s">
        <v>22</v>
      </c>
      <c r="E18" s="38" t="s">
        <v>23</v>
      </c>
      <c r="F18" s="37" t="s">
        <v>24</v>
      </c>
      <c r="G18" s="39">
        <v>10671</v>
      </c>
      <c r="H18" s="39">
        <v>10644</v>
      </c>
      <c r="I18" s="39">
        <v>10617</v>
      </c>
      <c r="J18" s="39">
        <v>10591</v>
      </c>
      <c r="K18" s="39">
        <v>10564</v>
      </c>
      <c r="L18" s="39">
        <v>10538</v>
      </c>
      <c r="M18" s="39">
        <v>10511</v>
      </c>
      <c r="N18" s="39">
        <v>20944</v>
      </c>
      <c r="O18" s="40">
        <v>95080</v>
      </c>
      <c r="P18" s="32"/>
      <c r="Q18" s="32"/>
      <c r="R18" s="32"/>
      <c r="S18" s="32"/>
      <c r="T18" s="32"/>
      <c r="U18" s="32"/>
      <c r="V18" s="32"/>
      <c r="W18" s="32"/>
    </row>
    <row r="19" spans="1:23" s="33" customFormat="1" ht="76.5">
      <c r="A19" s="28"/>
      <c r="B19" s="37" t="s">
        <v>17</v>
      </c>
      <c r="C19" s="38" t="s">
        <v>18</v>
      </c>
      <c r="D19" s="37" t="s">
        <v>22</v>
      </c>
      <c r="E19" s="38" t="s">
        <v>25</v>
      </c>
      <c r="F19" s="37" t="s">
        <v>26</v>
      </c>
      <c r="G19" s="39">
        <v>12508</v>
      </c>
      <c r="H19" s="39">
        <v>68304</v>
      </c>
      <c r="I19" s="39">
        <v>68304</v>
      </c>
      <c r="J19" s="39">
        <v>68304</v>
      </c>
      <c r="K19" s="39">
        <v>68304</v>
      </c>
      <c r="L19" s="39">
        <v>68304</v>
      </c>
      <c r="M19" s="39">
        <v>68304</v>
      </c>
      <c r="N19" s="39">
        <v>846752</v>
      </c>
      <c r="O19" s="40">
        <v>1269084</v>
      </c>
      <c r="P19" s="32"/>
      <c r="Q19" s="32"/>
      <c r="R19" s="32"/>
      <c r="S19" s="32"/>
      <c r="T19" s="32"/>
      <c r="U19" s="32"/>
      <c r="V19" s="32"/>
      <c r="W19" s="32"/>
    </row>
    <row r="20" spans="1:23" s="33" customFormat="1" ht="63.75">
      <c r="A20" s="28"/>
      <c r="B20" s="37" t="s">
        <v>17</v>
      </c>
      <c r="C20" s="38" t="s">
        <v>18</v>
      </c>
      <c r="D20" s="37" t="s">
        <v>22</v>
      </c>
      <c r="E20" s="38" t="s">
        <v>27</v>
      </c>
      <c r="F20" s="37" t="s">
        <v>28</v>
      </c>
      <c r="G20" s="39">
        <v>41359</v>
      </c>
      <c r="H20" s="39">
        <v>41254</v>
      </c>
      <c r="I20" s="39">
        <v>41151</v>
      </c>
      <c r="J20" s="39">
        <v>41048</v>
      </c>
      <c r="K20" s="39">
        <v>40947</v>
      </c>
      <c r="L20" s="39">
        <v>40843</v>
      </c>
      <c r="M20" s="39">
        <v>40740</v>
      </c>
      <c r="N20" s="39">
        <v>30491</v>
      </c>
      <c r="O20" s="40">
        <v>317833</v>
      </c>
      <c r="P20" s="32"/>
      <c r="Q20" s="32"/>
      <c r="R20" s="32"/>
      <c r="S20" s="32"/>
      <c r="T20" s="32"/>
      <c r="U20" s="32"/>
      <c r="V20" s="32"/>
      <c r="W20" s="32"/>
    </row>
    <row r="21" spans="1:23" s="33" customFormat="1" ht="51">
      <c r="A21" s="28"/>
      <c r="B21" s="37" t="s">
        <v>17</v>
      </c>
      <c r="C21" s="38" t="s">
        <v>18</v>
      </c>
      <c r="D21" s="37" t="s">
        <v>22</v>
      </c>
      <c r="E21" s="38" t="s">
        <v>29</v>
      </c>
      <c r="F21" s="37" t="s">
        <v>30</v>
      </c>
      <c r="G21" s="39">
        <v>187</v>
      </c>
      <c r="H21" s="39">
        <v>22532</v>
      </c>
      <c r="I21" s="39">
        <v>22532</v>
      </c>
      <c r="J21" s="39">
        <v>22532</v>
      </c>
      <c r="K21" s="39">
        <v>22532</v>
      </c>
      <c r="L21" s="39">
        <v>22532</v>
      </c>
      <c r="M21" s="39">
        <v>22532</v>
      </c>
      <c r="N21" s="39">
        <v>202599</v>
      </c>
      <c r="O21" s="40">
        <v>337978</v>
      </c>
      <c r="P21" s="32"/>
      <c r="Q21" s="32"/>
      <c r="R21" s="32"/>
      <c r="S21" s="32"/>
      <c r="T21" s="32"/>
      <c r="U21" s="32"/>
      <c r="V21" s="32"/>
      <c r="W21" s="32"/>
    </row>
    <row r="22" spans="1:23" s="33" customFormat="1" ht="51">
      <c r="A22" s="28"/>
      <c r="B22" s="37" t="s">
        <v>17</v>
      </c>
      <c r="C22" s="38" t="s">
        <v>18</v>
      </c>
      <c r="D22" s="37" t="s">
        <v>22</v>
      </c>
      <c r="E22" s="38" t="s">
        <v>31</v>
      </c>
      <c r="F22" s="37" t="s">
        <v>32</v>
      </c>
      <c r="G22" s="39">
        <v>1153</v>
      </c>
      <c r="H22" s="39">
        <v>39574</v>
      </c>
      <c r="I22" s="39">
        <v>39574</v>
      </c>
      <c r="J22" s="39">
        <v>39574</v>
      </c>
      <c r="K22" s="39">
        <v>39574</v>
      </c>
      <c r="L22" s="39">
        <v>39574</v>
      </c>
      <c r="M22" s="39">
        <v>39574</v>
      </c>
      <c r="N22" s="39">
        <v>355844</v>
      </c>
      <c r="O22" s="40">
        <v>594441</v>
      </c>
      <c r="P22" s="32"/>
      <c r="Q22" s="32"/>
      <c r="R22" s="32"/>
      <c r="S22" s="32"/>
      <c r="T22" s="32"/>
      <c r="U22" s="32"/>
      <c r="V22" s="32"/>
      <c r="W22" s="32"/>
    </row>
    <row r="23" spans="1:23" s="33" customFormat="1" ht="38.25">
      <c r="A23" s="28"/>
      <c r="B23" s="37" t="s">
        <v>17</v>
      </c>
      <c r="C23" s="38" t="s">
        <v>18</v>
      </c>
      <c r="D23" s="37" t="s">
        <v>22</v>
      </c>
      <c r="E23" s="38" t="s">
        <v>33</v>
      </c>
      <c r="F23" s="37" t="s">
        <v>34</v>
      </c>
      <c r="G23" s="39">
        <v>1283</v>
      </c>
      <c r="H23" s="39">
        <v>57265</v>
      </c>
      <c r="I23" s="39">
        <v>57265</v>
      </c>
      <c r="J23" s="39">
        <v>57265</v>
      </c>
      <c r="K23" s="39">
        <v>57265</v>
      </c>
      <c r="L23" s="39">
        <v>57265</v>
      </c>
      <c r="M23" s="39">
        <v>57265</v>
      </c>
      <c r="N23" s="39">
        <v>441246</v>
      </c>
      <c r="O23" s="40">
        <v>786119</v>
      </c>
      <c r="P23" s="32"/>
      <c r="Q23" s="32"/>
      <c r="R23" s="32"/>
      <c r="S23" s="32"/>
      <c r="T23" s="32"/>
      <c r="U23" s="32"/>
      <c r="V23" s="32"/>
      <c r="W23" s="32"/>
    </row>
    <row r="24" spans="1:23" s="33" customFormat="1" ht="38.25">
      <c r="A24" s="28"/>
      <c r="B24" s="37" t="s">
        <v>17</v>
      </c>
      <c r="C24" s="38" t="s">
        <v>18</v>
      </c>
      <c r="D24" s="37" t="s">
        <v>22</v>
      </c>
      <c r="E24" s="38" t="s">
        <v>35</v>
      </c>
      <c r="F24" s="37" t="s">
        <v>36</v>
      </c>
      <c r="G24" s="39">
        <v>2701</v>
      </c>
      <c r="H24" s="39">
        <v>65345</v>
      </c>
      <c r="I24" s="39">
        <v>86800</v>
      </c>
      <c r="J24" s="39">
        <v>86581</v>
      </c>
      <c r="K24" s="39">
        <v>86581</v>
      </c>
      <c r="L24" s="39">
        <v>86581</v>
      </c>
      <c r="M24" s="39">
        <v>86581</v>
      </c>
      <c r="N24" s="39">
        <v>695646</v>
      </c>
      <c r="O24" s="40">
        <v>1196816</v>
      </c>
      <c r="P24" s="32"/>
      <c r="Q24" s="32"/>
      <c r="R24" s="32"/>
      <c r="S24" s="32"/>
      <c r="T24" s="32"/>
      <c r="U24" s="32"/>
      <c r="V24" s="32"/>
      <c r="W24" s="32"/>
    </row>
    <row r="25" spans="1:23" s="33" customFormat="1" ht="63.75">
      <c r="A25" s="28"/>
      <c r="B25" s="37" t="s">
        <v>17</v>
      </c>
      <c r="C25" s="38" t="s">
        <v>18</v>
      </c>
      <c r="D25" s="37" t="s">
        <v>22</v>
      </c>
      <c r="E25" s="38" t="s">
        <v>37</v>
      </c>
      <c r="F25" s="37" t="s">
        <v>38</v>
      </c>
      <c r="G25" s="39">
        <v>10132</v>
      </c>
      <c r="H25" s="39">
        <v>8073</v>
      </c>
      <c r="I25" s="39">
        <v>16684</v>
      </c>
      <c r="J25" s="39">
        <v>16557</v>
      </c>
      <c r="K25" s="39">
        <v>16430</v>
      </c>
      <c r="L25" s="39">
        <v>16303</v>
      </c>
      <c r="M25" s="39">
        <v>16176</v>
      </c>
      <c r="N25" s="39">
        <v>236903</v>
      </c>
      <c r="O25" s="40">
        <v>337258</v>
      </c>
      <c r="P25" s="32"/>
      <c r="Q25" s="32"/>
      <c r="R25" s="32"/>
      <c r="S25" s="32"/>
      <c r="T25" s="32"/>
      <c r="U25" s="32"/>
      <c r="V25" s="32"/>
      <c r="W25" s="32"/>
    </row>
    <row r="26" spans="1:23" s="33" customFormat="1" ht="76.5">
      <c r="A26" s="28"/>
      <c r="B26" s="37" t="s">
        <v>17</v>
      </c>
      <c r="C26" s="38" t="s">
        <v>18</v>
      </c>
      <c r="D26" s="37" t="s">
        <v>22</v>
      </c>
      <c r="E26" s="38" t="s">
        <v>39</v>
      </c>
      <c r="F26" s="37" t="s">
        <v>40</v>
      </c>
      <c r="G26" s="39">
        <v>195411</v>
      </c>
      <c r="H26" s="39">
        <v>189709</v>
      </c>
      <c r="I26" s="39">
        <v>189248</v>
      </c>
      <c r="J26" s="39">
        <v>188787</v>
      </c>
      <c r="K26" s="39">
        <v>188345</v>
      </c>
      <c r="L26" s="39">
        <v>187867</v>
      </c>
      <c r="M26" s="39">
        <v>187407</v>
      </c>
      <c r="N26" s="39">
        <v>2025829</v>
      </c>
      <c r="O26" s="40">
        <v>3352603</v>
      </c>
      <c r="P26" s="32"/>
      <c r="Q26" s="32"/>
      <c r="R26" s="32"/>
      <c r="S26" s="32"/>
      <c r="T26" s="32"/>
      <c r="U26" s="32"/>
      <c r="V26" s="32"/>
      <c r="W26" s="32"/>
    </row>
    <row r="27" spans="1:23" s="33" customFormat="1" ht="115.5">
      <c r="A27" s="28"/>
      <c r="B27" s="37" t="s">
        <v>41</v>
      </c>
      <c r="C27" s="38" t="s">
        <v>18</v>
      </c>
      <c r="D27" s="37" t="s">
        <v>19</v>
      </c>
      <c r="E27" s="38" t="s">
        <v>42</v>
      </c>
      <c r="F27" s="37" t="s">
        <v>43</v>
      </c>
      <c r="G27" s="39">
        <v>195569</v>
      </c>
      <c r="H27" s="39">
        <v>193211</v>
      </c>
      <c r="I27" s="39">
        <v>96102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40">
        <v>484882</v>
      </c>
      <c r="P27" s="32"/>
      <c r="Q27" s="32"/>
      <c r="R27" s="32"/>
      <c r="S27" s="32"/>
      <c r="T27" s="32"/>
      <c r="U27" s="32"/>
      <c r="V27" s="32"/>
      <c r="W27" s="32"/>
    </row>
    <row r="28" spans="1:23" s="33" customFormat="1" ht="25.5">
      <c r="A28" s="28"/>
      <c r="B28" s="37" t="s">
        <v>44</v>
      </c>
      <c r="C28" s="38" t="s">
        <v>18</v>
      </c>
      <c r="D28" s="37" t="s">
        <v>19</v>
      </c>
      <c r="E28" s="38" t="s">
        <v>45</v>
      </c>
      <c r="F28" s="37" t="s">
        <v>46</v>
      </c>
      <c r="G28" s="39">
        <v>89251</v>
      </c>
      <c r="H28" s="39">
        <v>89024</v>
      </c>
      <c r="I28" s="39">
        <v>88834</v>
      </c>
      <c r="J28" s="39">
        <v>22173</v>
      </c>
      <c r="K28" s="39">
        <v>0</v>
      </c>
      <c r="L28" s="39">
        <v>0</v>
      </c>
      <c r="M28" s="39">
        <v>0</v>
      </c>
      <c r="N28" s="39">
        <v>0</v>
      </c>
      <c r="O28" s="40">
        <v>289282</v>
      </c>
      <c r="P28" s="32"/>
      <c r="Q28" s="32"/>
      <c r="R28" s="32"/>
      <c r="S28" s="32"/>
      <c r="T28" s="32"/>
      <c r="U28" s="32"/>
      <c r="V28" s="32"/>
      <c r="W28" s="32"/>
    </row>
    <row r="29" spans="1:23" s="33" customFormat="1" ht="25.5">
      <c r="A29" s="28"/>
      <c r="B29" s="37" t="s">
        <v>44</v>
      </c>
      <c r="C29" s="38" t="s">
        <v>18</v>
      </c>
      <c r="D29" s="37" t="s">
        <v>19</v>
      </c>
      <c r="E29" s="38" t="s">
        <v>47</v>
      </c>
      <c r="F29" s="37" t="s">
        <v>46</v>
      </c>
      <c r="G29" s="39">
        <v>268600</v>
      </c>
      <c r="H29" s="39">
        <v>267922</v>
      </c>
      <c r="I29" s="39">
        <v>267253</v>
      </c>
      <c r="J29" s="39">
        <v>266586</v>
      </c>
      <c r="K29" s="39">
        <v>265926</v>
      </c>
      <c r="L29" s="39">
        <v>265252</v>
      </c>
      <c r="M29" s="39">
        <v>264586</v>
      </c>
      <c r="N29" s="39">
        <v>329818</v>
      </c>
      <c r="O29" s="40">
        <v>2195943</v>
      </c>
      <c r="P29" s="32"/>
      <c r="Q29" s="32"/>
      <c r="R29" s="32"/>
      <c r="S29" s="32"/>
      <c r="T29" s="32"/>
      <c r="U29" s="32"/>
      <c r="V29" s="32"/>
      <c r="W29" s="32"/>
    </row>
    <row r="30" spans="1:23" s="33" customFormat="1" ht="90">
      <c r="A30" s="28"/>
      <c r="B30" s="37" t="s">
        <v>44</v>
      </c>
      <c r="C30" s="38" t="s">
        <v>18</v>
      </c>
      <c r="D30" s="37" t="s">
        <v>22</v>
      </c>
      <c r="E30" s="38" t="s">
        <v>48</v>
      </c>
      <c r="F30" s="37" t="s">
        <v>49</v>
      </c>
      <c r="G30" s="39">
        <v>68234</v>
      </c>
      <c r="H30" s="39">
        <v>68148</v>
      </c>
      <c r="I30" s="39">
        <v>67981</v>
      </c>
      <c r="J30" s="39">
        <v>67813</v>
      </c>
      <c r="K30" s="39">
        <v>67650</v>
      </c>
      <c r="L30" s="39">
        <v>67479</v>
      </c>
      <c r="M30" s="39">
        <v>67312</v>
      </c>
      <c r="N30" s="39">
        <v>458123</v>
      </c>
      <c r="O30" s="40">
        <v>932740</v>
      </c>
      <c r="P30" s="32"/>
      <c r="Q30" s="32"/>
      <c r="R30" s="32"/>
      <c r="S30" s="32"/>
      <c r="T30" s="32"/>
      <c r="U30" s="32"/>
      <c r="V30" s="32"/>
      <c r="W30" s="32"/>
    </row>
    <row r="31" spans="1:23" s="33" customFormat="1" ht="76.5">
      <c r="A31" s="28"/>
      <c r="B31" s="37" t="s">
        <v>44</v>
      </c>
      <c r="C31" s="38" t="s">
        <v>18</v>
      </c>
      <c r="D31" s="37" t="s">
        <v>22</v>
      </c>
      <c r="E31" s="38" t="s">
        <v>50</v>
      </c>
      <c r="F31" s="37" t="s">
        <v>49</v>
      </c>
      <c r="G31" s="39">
        <v>29104</v>
      </c>
      <c r="H31" s="39">
        <v>29032</v>
      </c>
      <c r="I31" s="39">
        <v>28959</v>
      </c>
      <c r="J31" s="39">
        <v>28890</v>
      </c>
      <c r="K31" s="39">
        <v>0</v>
      </c>
      <c r="L31" s="39">
        <v>0</v>
      </c>
      <c r="M31" s="39">
        <v>0</v>
      </c>
      <c r="N31" s="39">
        <v>0</v>
      </c>
      <c r="O31" s="40">
        <v>115985</v>
      </c>
      <c r="P31" s="32"/>
      <c r="Q31" s="32"/>
      <c r="R31" s="32"/>
      <c r="S31" s="32"/>
      <c r="T31" s="32"/>
      <c r="U31" s="32"/>
      <c r="V31" s="32"/>
      <c r="W31" s="32"/>
    </row>
    <row r="32" spans="1:23" s="33" customFormat="1" ht="25.5">
      <c r="A32" s="28"/>
      <c r="B32" s="37" t="s">
        <v>44</v>
      </c>
      <c r="C32" s="38" t="s">
        <v>18</v>
      </c>
      <c r="D32" s="37" t="s">
        <v>22</v>
      </c>
      <c r="E32" s="38" t="s">
        <v>51</v>
      </c>
      <c r="F32" s="37" t="s">
        <v>52</v>
      </c>
      <c r="G32" s="39">
        <v>432002</v>
      </c>
      <c r="H32" s="39">
        <v>430904</v>
      </c>
      <c r="I32" s="39">
        <v>429850</v>
      </c>
      <c r="J32" s="39">
        <v>428798</v>
      </c>
      <c r="K32" s="39">
        <v>427781</v>
      </c>
      <c r="L32" s="39">
        <v>426695</v>
      </c>
      <c r="M32" s="39">
        <v>425645</v>
      </c>
      <c r="N32" s="39">
        <v>3887376</v>
      </c>
      <c r="O32" s="40">
        <v>6889051</v>
      </c>
      <c r="P32" s="32"/>
      <c r="Q32" s="32"/>
      <c r="R32" s="32"/>
      <c r="S32" s="32"/>
      <c r="T32" s="32"/>
      <c r="U32" s="32"/>
      <c r="V32" s="32"/>
      <c r="W32" s="32"/>
    </row>
    <row r="33" spans="1:23" s="33" customFormat="1" ht="38.25">
      <c r="A33" s="28"/>
      <c r="B33" s="37" t="s">
        <v>44</v>
      </c>
      <c r="C33" s="38" t="s">
        <v>18</v>
      </c>
      <c r="D33" s="37" t="s">
        <v>22</v>
      </c>
      <c r="E33" s="38" t="s">
        <v>53</v>
      </c>
      <c r="F33" s="37" t="s">
        <v>54</v>
      </c>
      <c r="G33" s="39">
        <v>26568</v>
      </c>
      <c r="H33" s="39">
        <v>26501</v>
      </c>
      <c r="I33" s="39">
        <v>26434</v>
      </c>
      <c r="J33" s="39">
        <v>19786</v>
      </c>
      <c r="K33" s="39">
        <v>0</v>
      </c>
      <c r="L33" s="39">
        <v>0</v>
      </c>
      <c r="M33" s="39">
        <v>0</v>
      </c>
      <c r="N33" s="39">
        <v>0</v>
      </c>
      <c r="O33" s="40">
        <v>99289</v>
      </c>
      <c r="P33" s="32"/>
      <c r="Q33" s="32"/>
      <c r="R33" s="32"/>
      <c r="S33" s="32"/>
      <c r="T33" s="32"/>
      <c r="U33" s="32"/>
      <c r="V33" s="32"/>
      <c r="W33" s="32"/>
    </row>
    <row r="34" spans="1:23" s="33" customFormat="1" ht="38.25">
      <c r="A34" s="28"/>
      <c r="B34" s="37" t="s">
        <v>44</v>
      </c>
      <c r="C34" s="38" t="s">
        <v>18</v>
      </c>
      <c r="D34" s="37" t="s">
        <v>22</v>
      </c>
      <c r="E34" s="38" t="s">
        <v>55</v>
      </c>
      <c r="F34" s="37" t="s">
        <v>40</v>
      </c>
      <c r="G34" s="39">
        <v>27821</v>
      </c>
      <c r="H34" s="39">
        <v>27750</v>
      </c>
      <c r="I34" s="39">
        <v>27682</v>
      </c>
      <c r="J34" s="39">
        <v>27613</v>
      </c>
      <c r="K34" s="39">
        <v>27547</v>
      </c>
      <c r="L34" s="39">
        <v>27477</v>
      </c>
      <c r="M34" s="39">
        <v>27409</v>
      </c>
      <c r="N34" s="39">
        <v>176498</v>
      </c>
      <c r="O34" s="40">
        <v>369797</v>
      </c>
      <c r="P34" s="32"/>
      <c r="Q34" s="32"/>
      <c r="R34" s="32"/>
      <c r="S34" s="32"/>
      <c r="T34" s="32"/>
      <c r="U34" s="32"/>
      <c r="V34" s="32"/>
      <c r="W34" s="32"/>
    </row>
    <row r="35" spans="1:23" s="33" customFormat="1" ht="63.75">
      <c r="A35" s="28"/>
      <c r="B35" s="37" t="s">
        <v>44</v>
      </c>
      <c r="C35" s="38" t="s">
        <v>18</v>
      </c>
      <c r="D35" s="37" t="s">
        <v>22</v>
      </c>
      <c r="E35" s="38" t="s">
        <v>56</v>
      </c>
      <c r="F35" s="37" t="s">
        <v>57</v>
      </c>
      <c r="G35" s="39">
        <v>25436</v>
      </c>
      <c r="H35" s="39">
        <v>25372</v>
      </c>
      <c r="I35" s="39">
        <v>25308</v>
      </c>
      <c r="J35" s="39">
        <v>25245</v>
      </c>
      <c r="K35" s="39">
        <v>25181</v>
      </c>
      <c r="L35" s="39">
        <v>25118</v>
      </c>
      <c r="M35" s="39">
        <v>0</v>
      </c>
      <c r="N35" s="39">
        <v>0</v>
      </c>
      <c r="O35" s="40">
        <v>151660</v>
      </c>
      <c r="P35" s="32"/>
      <c r="Q35" s="32"/>
      <c r="R35" s="32"/>
      <c r="S35" s="32"/>
      <c r="T35" s="32"/>
      <c r="U35" s="32"/>
      <c r="V35" s="32"/>
      <c r="W35" s="32"/>
    </row>
    <row r="36" spans="1:23" s="33" customFormat="1" ht="90">
      <c r="A36" s="28"/>
      <c r="B36" s="37" t="s">
        <v>44</v>
      </c>
      <c r="C36" s="38" t="s">
        <v>18</v>
      </c>
      <c r="D36" s="37" t="s">
        <v>22</v>
      </c>
      <c r="E36" s="38" t="s">
        <v>58</v>
      </c>
      <c r="F36" s="37" t="s">
        <v>59</v>
      </c>
      <c r="G36" s="39">
        <v>16335</v>
      </c>
      <c r="H36" s="39">
        <v>16294</v>
      </c>
      <c r="I36" s="39">
        <v>16253</v>
      </c>
      <c r="J36" s="39">
        <v>16213</v>
      </c>
      <c r="K36" s="39">
        <v>16172</v>
      </c>
      <c r="L36" s="39">
        <v>16131</v>
      </c>
      <c r="M36" s="39">
        <v>16091</v>
      </c>
      <c r="N36" s="39">
        <v>16052</v>
      </c>
      <c r="O36" s="40">
        <v>129541</v>
      </c>
      <c r="P36" s="32"/>
      <c r="Q36" s="32"/>
      <c r="R36" s="32"/>
      <c r="S36" s="32"/>
      <c r="T36" s="32"/>
      <c r="U36" s="32"/>
      <c r="V36" s="32"/>
      <c r="W36" s="32"/>
    </row>
    <row r="37" spans="1:23" s="33" customFormat="1" ht="38.25">
      <c r="A37" s="28"/>
      <c r="B37" s="37" t="s">
        <v>44</v>
      </c>
      <c r="C37" s="38" t="s">
        <v>18</v>
      </c>
      <c r="D37" s="37" t="s">
        <v>22</v>
      </c>
      <c r="E37" s="38" t="s">
        <v>60</v>
      </c>
      <c r="F37" s="37" t="s">
        <v>61</v>
      </c>
      <c r="G37" s="39">
        <v>317871</v>
      </c>
      <c r="H37" s="39">
        <v>317068</v>
      </c>
      <c r="I37" s="39">
        <v>316279</v>
      </c>
      <c r="J37" s="39">
        <v>315490</v>
      </c>
      <c r="K37" s="39">
        <v>314714</v>
      </c>
      <c r="L37" s="39">
        <v>313917</v>
      </c>
      <c r="M37" s="39">
        <v>313131</v>
      </c>
      <c r="N37" s="39">
        <v>702256</v>
      </c>
      <c r="O37" s="40">
        <v>2910726</v>
      </c>
      <c r="P37" s="32"/>
      <c r="Q37" s="32"/>
      <c r="R37" s="32"/>
      <c r="S37" s="32"/>
      <c r="T37" s="32"/>
      <c r="U37" s="32"/>
      <c r="V37" s="32"/>
      <c r="W37" s="32"/>
    </row>
    <row r="38" spans="1:23" s="33" customFormat="1" ht="76.5">
      <c r="A38" s="28"/>
      <c r="B38" s="37" t="s">
        <v>44</v>
      </c>
      <c r="C38" s="38" t="s">
        <v>18</v>
      </c>
      <c r="D38" s="37" t="s">
        <v>22</v>
      </c>
      <c r="E38" s="38" t="s">
        <v>62</v>
      </c>
      <c r="F38" s="37" t="s">
        <v>63</v>
      </c>
      <c r="G38" s="39">
        <v>18516</v>
      </c>
      <c r="H38" s="39">
        <v>18469</v>
      </c>
      <c r="I38" s="39">
        <v>18423</v>
      </c>
      <c r="J38" s="39">
        <v>18377</v>
      </c>
      <c r="K38" s="39">
        <v>18332</v>
      </c>
      <c r="L38" s="39">
        <v>18285</v>
      </c>
      <c r="M38" s="39">
        <v>18239</v>
      </c>
      <c r="N38" s="39">
        <v>31810</v>
      </c>
      <c r="O38" s="40">
        <v>160451</v>
      </c>
      <c r="P38" s="32"/>
      <c r="Q38" s="32"/>
      <c r="R38" s="32"/>
      <c r="S38" s="32"/>
      <c r="T38" s="32"/>
      <c r="U38" s="32"/>
      <c r="V38" s="32"/>
      <c r="W38" s="32"/>
    </row>
    <row r="39" spans="1:23" s="33" customFormat="1" ht="38.25">
      <c r="A39" s="28"/>
      <c r="B39" s="37" t="s">
        <v>44</v>
      </c>
      <c r="C39" s="38" t="s">
        <v>18</v>
      </c>
      <c r="D39" s="37" t="s">
        <v>22</v>
      </c>
      <c r="E39" s="38" t="s">
        <v>64</v>
      </c>
      <c r="F39" s="37" t="s">
        <v>65</v>
      </c>
      <c r="G39" s="39">
        <v>74653</v>
      </c>
      <c r="H39" s="39">
        <v>74464</v>
      </c>
      <c r="I39" s="39">
        <v>74277</v>
      </c>
      <c r="J39" s="39">
        <v>74091</v>
      </c>
      <c r="K39" s="39">
        <v>73906</v>
      </c>
      <c r="L39" s="39">
        <v>73718</v>
      </c>
      <c r="M39" s="39">
        <v>36800</v>
      </c>
      <c r="N39" s="39">
        <v>0</v>
      </c>
      <c r="O39" s="40">
        <v>481909</v>
      </c>
      <c r="P39" s="32"/>
      <c r="Q39" s="32"/>
      <c r="R39" s="32"/>
      <c r="S39" s="32"/>
      <c r="T39" s="32"/>
      <c r="U39" s="32"/>
      <c r="V39" s="32"/>
      <c r="W39" s="32"/>
    </row>
    <row r="40" spans="1:23" s="33" customFormat="1" ht="63.75">
      <c r="A40" s="28"/>
      <c r="B40" s="37" t="s">
        <v>44</v>
      </c>
      <c r="C40" s="38" t="s">
        <v>18</v>
      </c>
      <c r="D40" s="37" t="s">
        <v>22</v>
      </c>
      <c r="E40" s="38" t="s">
        <v>66</v>
      </c>
      <c r="F40" s="37" t="s">
        <v>28</v>
      </c>
      <c r="G40" s="39">
        <v>24536</v>
      </c>
      <c r="H40" s="39">
        <v>24474</v>
      </c>
      <c r="I40" s="39">
        <v>24413</v>
      </c>
      <c r="J40" s="39">
        <v>24352</v>
      </c>
      <c r="K40" s="39">
        <v>24292</v>
      </c>
      <c r="L40" s="39">
        <v>24230</v>
      </c>
      <c r="M40" s="39">
        <v>24169</v>
      </c>
      <c r="N40" s="39">
        <v>18089</v>
      </c>
      <c r="O40" s="40">
        <v>188555</v>
      </c>
      <c r="P40" s="32"/>
      <c r="Q40" s="32"/>
      <c r="R40" s="32"/>
      <c r="S40" s="32"/>
      <c r="T40" s="32"/>
      <c r="U40" s="32"/>
      <c r="V40" s="32"/>
      <c r="W40" s="32"/>
    </row>
    <row r="41" spans="1:23" s="33" customFormat="1" ht="76.5">
      <c r="A41" s="28"/>
      <c r="B41" s="37" t="s">
        <v>44</v>
      </c>
      <c r="C41" s="38" t="s">
        <v>18</v>
      </c>
      <c r="D41" s="37" t="s">
        <v>22</v>
      </c>
      <c r="E41" s="38" t="s">
        <v>67</v>
      </c>
      <c r="F41" s="37" t="s">
        <v>68</v>
      </c>
      <c r="G41" s="39">
        <v>43540</v>
      </c>
      <c r="H41" s="39">
        <v>43430</v>
      </c>
      <c r="I41" s="39">
        <v>43322</v>
      </c>
      <c r="J41" s="39">
        <v>43213</v>
      </c>
      <c r="K41" s="39">
        <v>43106</v>
      </c>
      <c r="L41" s="39">
        <v>42997</v>
      </c>
      <c r="M41" s="39">
        <v>42889</v>
      </c>
      <c r="N41" s="39">
        <v>32101</v>
      </c>
      <c r="O41" s="40">
        <v>334598</v>
      </c>
      <c r="P41" s="32"/>
      <c r="Q41" s="32"/>
      <c r="R41" s="32"/>
      <c r="S41" s="32"/>
      <c r="T41" s="32"/>
      <c r="U41" s="32"/>
      <c r="V41" s="32"/>
      <c r="W41" s="32"/>
    </row>
    <row r="42" spans="1:23" s="33" customFormat="1" ht="76.5">
      <c r="A42" s="28"/>
      <c r="B42" s="37" t="s">
        <v>44</v>
      </c>
      <c r="C42" s="38" t="s">
        <v>18</v>
      </c>
      <c r="D42" s="37" t="s">
        <v>22</v>
      </c>
      <c r="E42" s="38" t="s">
        <v>69</v>
      </c>
      <c r="F42" s="37" t="s">
        <v>70</v>
      </c>
      <c r="G42" s="39">
        <v>64772</v>
      </c>
      <c r="H42" s="39">
        <v>64608</v>
      </c>
      <c r="I42" s="39">
        <v>64446</v>
      </c>
      <c r="J42" s="39">
        <v>64284</v>
      </c>
      <c r="K42" s="39">
        <v>64124</v>
      </c>
      <c r="L42" s="39">
        <v>63961</v>
      </c>
      <c r="M42" s="39">
        <v>31929</v>
      </c>
      <c r="N42" s="39">
        <v>0</v>
      </c>
      <c r="O42" s="40">
        <v>418124</v>
      </c>
      <c r="P42" s="32"/>
      <c r="Q42" s="32"/>
      <c r="R42" s="32"/>
      <c r="S42" s="32"/>
      <c r="T42" s="32"/>
      <c r="U42" s="32"/>
      <c r="V42" s="32"/>
      <c r="W42" s="32"/>
    </row>
    <row r="43" spans="1:23" s="33" customFormat="1" ht="90">
      <c r="A43" s="28"/>
      <c r="B43" s="37" t="s">
        <v>44</v>
      </c>
      <c r="C43" s="38" t="s">
        <v>18</v>
      </c>
      <c r="D43" s="37" t="s">
        <v>22</v>
      </c>
      <c r="E43" s="38" t="s">
        <v>71</v>
      </c>
      <c r="F43" s="37" t="s">
        <v>57</v>
      </c>
      <c r="G43" s="39">
        <v>27969</v>
      </c>
      <c r="H43" s="39">
        <v>27899</v>
      </c>
      <c r="I43" s="39">
        <v>27829</v>
      </c>
      <c r="J43" s="39">
        <v>27759</v>
      </c>
      <c r="K43" s="39">
        <v>27689</v>
      </c>
      <c r="L43" s="39">
        <v>27619</v>
      </c>
      <c r="M43" s="39">
        <v>0</v>
      </c>
      <c r="N43" s="39">
        <v>0</v>
      </c>
      <c r="O43" s="40">
        <v>166764</v>
      </c>
      <c r="P43" s="32"/>
      <c r="Q43" s="32"/>
      <c r="R43" s="32"/>
      <c r="S43" s="32"/>
      <c r="T43" s="32"/>
      <c r="U43" s="32"/>
      <c r="V43" s="32"/>
      <c r="W43" s="32"/>
    </row>
    <row r="44" spans="1:23" s="33" customFormat="1" ht="51">
      <c r="A44" s="28"/>
      <c r="B44" s="37" t="s">
        <v>44</v>
      </c>
      <c r="C44" s="38" t="s">
        <v>18</v>
      </c>
      <c r="D44" s="37" t="s">
        <v>22</v>
      </c>
      <c r="E44" s="38" t="s">
        <v>72</v>
      </c>
      <c r="F44" s="37" t="s">
        <v>73</v>
      </c>
      <c r="G44" s="39">
        <v>48297</v>
      </c>
      <c r="H44" s="39">
        <v>48175</v>
      </c>
      <c r="I44" s="39">
        <v>48055</v>
      </c>
      <c r="J44" s="39">
        <v>47934</v>
      </c>
      <c r="K44" s="39">
        <v>47815</v>
      </c>
      <c r="L44" s="39">
        <v>47694</v>
      </c>
      <c r="M44" s="39">
        <v>47578</v>
      </c>
      <c r="N44" s="39">
        <v>0</v>
      </c>
      <c r="O44" s="40">
        <v>335548</v>
      </c>
      <c r="P44" s="32"/>
      <c r="Q44" s="32"/>
      <c r="R44" s="32"/>
      <c r="S44" s="32"/>
      <c r="T44" s="32"/>
      <c r="U44" s="32"/>
      <c r="V44" s="32"/>
      <c r="W44" s="32"/>
    </row>
    <row r="45" spans="1:23" s="33" customFormat="1" ht="38.25">
      <c r="A45" s="28"/>
      <c r="B45" s="37"/>
      <c r="C45" s="38" t="s">
        <v>18</v>
      </c>
      <c r="D45" s="37" t="s">
        <v>22</v>
      </c>
      <c r="E45" s="94" t="s">
        <v>94</v>
      </c>
      <c r="F45" s="37" t="s">
        <v>128</v>
      </c>
      <c r="G45" s="39"/>
      <c r="H45" s="39">
        <v>27838</v>
      </c>
      <c r="I45" s="39">
        <v>229255</v>
      </c>
      <c r="J45" s="39">
        <v>228024</v>
      </c>
      <c r="K45" s="39">
        <v>226794</v>
      </c>
      <c r="L45" s="39">
        <v>225563</v>
      </c>
      <c r="M45" s="39">
        <v>224332</v>
      </c>
      <c r="N45" s="39">
        <v>4956511</v>
      </c>
      <c r="O45" s="40">
        <f>SUM(H45:N45)</f>
        <v>6118317</v>
      </c>
      <c r="P45" s="32"/>
      <c r="Q45" s="32"/>
      <c r="R45" s="32"/>
      <c r="S45" s="32"/>
      <c r="T45" s="32"/>
      <c r="U45" s="32"/>
      <c r="V45" s="32"/>
      <c r="W45" s="32"/>
    </row>
    <row r="46" spans="1:23" s="33" customFormat="1" ht="76.5">
      <c r="A46" s="28"/>
      <c r="B46" s="37"/>
      <c r="C46" s="38" t="s">
        <v>18</v>
      </c>
      <c r="D46" s="41" t="s">
        <v>22</v>
      </c>
      <c r="E46" s="38" t="s">
        <v>25</v>
      </c>
      <c r="F46" s="37" t="s">
        <v>97</v>
      </c>
      <c r="G46" s="39"/>
      <c r="H46" s="39">
        <v>1850</v>
      </c>
      <c r="I46" s="39">
        <v>25340</v>
      </c>
      <c r="J46" s="39">
        <v>50217</v>
      </c>
      <c r="K46" s="39">
        <v>50093</v>
      </c>
      <c r="L46" s="39">
        <v>49970</v>
      </c>
      <c r="M46" s="39">
        <v>49847</v>
      </c>
      <c r="N46" s="39">
        <v>271459</v>
      </c>
      <c r="O46" s="91">
        <v>498776</v>
      </c>
      <c r="P46" s="32"/>
      <c r="Q46" s="32"/>
      <c r="R46" s="32"/>
      <c r="S46" s="32"/>
      <c r="T46" s="32"/>
      <c r="U46" s="32"/>
      <c r="V46" s="32"/>
      <c r="W46" s="32"/>
    </row>
    <row r="47" spans="1:23" s="33" customFormat="1" ht="25.5">
      <c r="A47" s="28"/>
      <c r="B47" s="37"/>
      <c r="C47" s="38" t="s">
        <v>18</v>
      </c>
      <c r="D47" s="37" t="s">
        <v>22</v>
      </c>
      <c r="E47" s="38" t="s">
        <v>95</v>
      </c>
      <c r="F47" s="37"/>
      <c r="G47" s="39"/>
      <c r="H47" s="39">
        <v>6722</v>
      </c>
      <c r="I47" s="39">
        <v>117915</v>
      </c>
      <c r="J47" s="39">
        <v>116963</v>
      </c>
      <c r="K47" s="39">
        <v>116011</v>
      </c>
      <c r="L47" s="39">
        <v>115060</v>
      </c>
      <c r="M47" s="39">
        <v>114108</v>
      </c>
      <c r="N47" s="39">
        <v>1497573</v>
      </c>
      <c r="O47" s="91">
        <f>SUM(H47:N47)</f>
        <v>2084352</v>
      </c>
      <c r="P47" s="32"/>
      <c r="Q47" s="32"/>
      <c r="R47" s="32"/>
      <c r="S47" s="32"/>
      <c r="T47" s="32"/>
      <c r="U47" s="32"/>
      <c r="V47" s="32"/>
      <c r="W47" s="32"/>
    </row>
    <row r="48" spans="1:23" s="33" customFormat="1" ht="38.25">
      <c r="A48" s="28"/>
      <c r="B48" s="37"/>
      <c r="C48" s="38" t="s">
        <v>18</v>
      </c>
      <c r="D48" s="41" t="s">
        <v>22</v>
      </c>
      <c r="E48" s="95" t="s">
        <v>127</v>
      </c>
      <c r="F48" s="37" t="s">
        <v>98</v>
      </c>
      <c r="G48" s="39"/>
      <c r="H48" s="39">
        <v>8200</v>
      </c>
      <c r="I48" s="39">
        <v>12852</v>
      </c>
      <c r="J48" s="39">
        <v>24767</v>
      </c>
      <c r="K48" s="39">
        <v>24677</v>
      </c>
      <c r="L48" s="39">
        <v>24587</v>
      </c>
      <c r="M48" s="39">
        <v>0</v>
      </c>
      <c r="N48" s="39">
        <v>0</v>
      </c>
      <c r="O48" s="91">
        <f>SUM(H48:N48)</f>
        <v>95083</v>
      </c>
      <c r="P48" s="32"/>
      <c r="Q48" s="32"/>
      <c r="R48" s="32"/>
      <c r="S48" s="32"/>
      <c r="T48" s="32"/>
      <c r="U48" s="32"/>
      <c r="V48" s="32"/>
      <c r="W48" s="32"/>
    </row>
    <row r="49" spans="1:23" s="33" customFormat="1" ht="25.5">
      <c r="A49" s="28"/>
      <c r="B49" s="37"/>
      <c r="C49" s="38" t="s">
        <v>18</v>
      </c>
      <c r="D49" s="41" t="s">
        <v>22</v>
      </c>
      <c r="E49" s="96" t="s">
        <v>126</v>
      </c>
      <c r="F49" s="37" t="s">
        <v>128</v>
      </c>
      <c r="G49" s="39"/>
      <c r="H49" s="39">
        <v>940</v>
      </c>
      <c r="I49" s="39">
        <v>65309</v>
      </c>
      <c r="J49" s="39">
        <v>65074</v>
      </c>
      <c r="K49" s="39">
        <v>64839</v>
      </c>
      <c r="L49" s="39">
        <v>64604</v>
      </c>
      <c r="M49" s="39">
        <v>64369</v>
      </c>
      <c r="N49" s="39">
        <v>550098</v>
      </c>
      <c r="O49" s="91">
        <f>SUM(H49:N49)</f>
        <v>875233</v>
      </c>
      <c r="P49" s="32"/>
      <c r="Q49" s="32"/>
      <c r="R49" s="32"/>
      <c r="S49" s="32"/>
      <c r="T49" s="32"/>
      <c r="U49" s="32"/>
      <c r="V49" s="32"/>
      <c r="W49" s="32"/>
    </row>
    <row r="50" spans="1:23" s="33" customFormat="1" ht="38.25">
      <c r="A50" s="28"/>
      <c r="B50" s="37"/>
      <c r="C50" s="38" t="s">
        <v>18</v>
      </c>
      <c r="D50" s="37" t="s">
        <v>22</v>
      </c>
      <c r="E50" s="38" t="s">
        <v>99</v>
      </c>
      <c r="F50" s="37" t="s">
        <v>128</v>
      </c>
      <c r="G50" s="39"/>
      <c r="H50" s="39">
        <v>28362</v>
      </c>
      <c r="I50" s="39">
        <v>28474.28</v>
      </c>
      <c r="J50" s="39">
        <v>28386</v>
      </c>
      <c r="K50" s="39">
        <v>28298</v>
      </c>
      <c r="L50" s="39">
        <v>28210</v>
      </c>
      <c r="M50" s="39">
        <v>28122</v>
      </c>
      <c r="N50" s="39">
        <v>128837</v>
      </c>
      <c r="O50" s="40">
        <f>SUM(H50:N50)</f>
        <v>298689.28</v>
      </c>
      <c r="P50" s="32"/>
      <c r="Q50" s="32"/>
      <c r="R50" s="32"/>
      <c r="S50" s="32"/>
      <c r="T50" s="32"/>
      <c r="U50" s="32"/>
      <c r="V50" s="32"/>
      <c r="W50" s="32"/>
    </row>
    <row r="51" spans="1:23" s="33" customFormat="1" ht="25.5">
      <c r="A51" s="28"/>
      <c r="B51" s="37"/>
      <c r="C51" s="57" t="s">
        <v>18</v>
      </c>
      <c r="D51" s="41" t="s">
        <v>19</v>
      </c>
      <c r="E51" s="38" t="s">
        <v>100</v>
      </c>
      <c r="F51" s="37" t="s">
        <v>101</v>
      </c>
      <c r="G51" s="39">
        <v>24635</v>
      </c>
      <c r="H51" s="39">
        <v>2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91">
        <v>24637</v>
      </c>
      <c r="P51" s="32"/>
      <c r="Q51" s="32"/>
      <c r="R51" s="32"/>
      <c r="S51" s="32"/>
      <c r="T51" s="32"/>
      <c r="U51" s="32"/>
      <c r="V51" s="32"/>
      <c r="W51" s="32"/>
    </row>
    <row r="52" spans="1:23" s="33" customFormat="1" ht="25.5">
      <c r="A52" s="28"/>
      <c r="B52" s="37"/>
      <c r="C52" s="57" t="s">
        <v>18</v>
      </c>
      <c r="D52" s="41" t="s">
        <v>19</v>
      </c>
      <c r="E52" s="38" t="s">
        <v>102</v>
      </c>
      <c r="F52" s="37" t="s">
        <v>103</v>
      </c>
      <c r="G52" s="39">
        <v>73900</v>
      </c>
      <c r="H52" s="39">
        <v>73829</v>
      </c>
      <c r="I52" s="39">
        <v>18432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91">
        <v>166161</v>
      </c>
      <c r="P52" s="32"/>
      <c r="Q52" s="32"/>
      <c r="R52" s="32"/>
      <c r="S52" s="32"/>
      <c r="T52" s="32"/>
      <c r="U52" s="32"/>
      <c r="V52" s="32"/>
      <c r="W52" s="32"/>
    </row>
    <row r="53" spans="1:23" s="33" customFormat="1" ht="25.5">
      <c r="A53" s="28"/>
      <c r="B53" s="37"/>
      <c r="C53" s="57" t="s">
        <v>18</v>
      </c>
      <c r="D53" s="41" t="s">
        <v>19</v>
      </c>
      <c r="E53" s="38" t="s">
        <v>104</v>
      </c>
      <c r="F53" s="37" t="s">
        <v>105</v>
      </c>
      <c r="G53" s="39">
        <v>47651</v>
      </c>
      <c r="H53" s="39">
        <v>47800</v>
      </c>
      <c r="I53" s="39">
        <v>47682</v>
      </c>
      <c r="J53" s="39">
        <v>47564</v>
      </c>
      <c r="K53" s="39">
        <v>47444</v>
      </c>
      <c r="L53" s="39">
        <v>47325</v>
      </c>
      <c r="M53" s="39">
        <v>47206</v>
      </c>
      <c r="N53" s="39">
        <v>82276</v>
      </c>
      <c r="O53" s="91">
        <v>414948</v>
      </c>
      <c r="P53" s="32"/>
      <c r="Q53" s="32"/>
      <c r="R53" s="32"/>
      <c r="S53" s="32"/>
      <c r="T53" s="32"/>
      <c r="U53" s="32"/>
      <c r="V53" s="32"/>
      <c r="W53" s="32"/>
    </row>
    <row r="54" spans="1:23" s="33" customFormat="1" ht="38.25">
      <c r="A54" s="28"/>
      <c r="B54" s="37"/>
      <c r="C54" s="57" t="s">
        <v>18</v>
      </c>
      <c r="D54" s="41" t="s">
        <v>22</v>
      </c>
      <c r="E54" s="38" t="s">
        <v>106</v>
      </c>
      <c r="F54" s="37" t="s">
        <v>107</v>
      </c>
      <c r="G54" s="39">
        <v>98639</v>
      </c>
      <c r="H54" s="39">
        <v>98949</v>
      </c>
      <c r="I54" s="39">
        <v>98702</v>
      </c>
      <c r="J54" s="39">
        <v>98460</v>
      </c>
      <c r="K54" s="39">
        <v>98210</v>
      </c>
      <c r="L54" s="39">
        <v>97965</v>
      </c>
      <c r="M54" s="39">
        <v>97719</v>
      </c>
      <c r="N54" s="39">
        <v>170430</v>
      </c>
      <c r="O54" s="91">
        <v>859074</v>
      </c>
      <c r="P54" s="32"/>
      <c r="Q54" s="32"/>
      <c r="R54" s="32"/>
      <c r="S54" s="32"/>
      <c r="T54" s="32"/>
      <c r="U54" s="32"/>
      <c r="V54" s="32"/>
      <c r="W54" s="32"/>
    </row>
    <row r="55" spans="1:23" s="33" customFormat="1" ht="25.5">
      <c r="A55" s="28"/>
      <c r="B55" s="37"/>
      <c r="C55" s="57" t="s">
        <v>18</v>
      </c>
      <c r="D55" s="41" t="s">
        <v>22</v>
      </c>
      <c r="E55" s="38" t="s">
        <v>108</v>
      </c>
      <c r="F55" s="37" t="s">
        <v>109</v>
      </c>
      <c r="G55" s="39">
        <v>100538</v>
      </c>
      <c r="H55" s="39">
        <v>101025</v>
      </c>
      <c r="I55" s="39">
        <v>100775</v>
      </c>
      <c r="J55" s="39">
        <v>100532</v>
      </c>
      <c r="K55" s="39">
        <v>100277</v>
      </c>
      <c r="L55" s="39">
        <v>100028</v>
      </c>
      <c r="M55" s="39">
        <v>99778</v>
      </c>
      <c r="N55" s="39">
        <v>445922</v>
      </c>
      <c r="O55" s="91">
        <v>1148875</v>
      </c>
      <c r="P55" s="32"/>
      <c r="Q55" s="32"/>
      <c r="R55" s="32"/>
      <c r="S55" s="32"/>
      <c r="T55" s="32"/>
      <c r="U55" s="32"/>
      <c r="V55" s="32"/>
      <c r="W55" s="32"/>
    </row>
    <row r="56" spans="1:23" s="33" customFormat="1" ht="25.5">
      <c r="A56" s="28"/>
      <c r="B56" s="37"/>
      <c r="C56" s="57" t="s">
        <v>18</v>
      </c>
      <c r="D56" s="41" t="s">
        <v>22</v>
      </c>
      <c r="E56" s="38" t="s">
        <v>110</v>
      </c>
      <c r="F56" s="37" t="s">
        <v>111</v>
      </c>
      <c r="G56" s="39">
        <v>4559</v>
      </c>
      <c r="H56" s="39">
        <v>4556</v>
      </c>
      <c r="I56" s="39">
        <v>2274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91">
        <v>11389</v>
      </c>
      <c r="P56" s="32"/>
      <c r="Q56" s="32"/>
      <c r="R56" s="32"/>
      <c r="S56" s="32"/>
      <c r="T56" s="32"/>
      <c r="U56" s="32"/>
      <c r="V56" s="32"/>
      <c r="W56" s="32"/>
    </row>
    <row r="57" spans="1:23" s="33" customFormat="1" ht="76.5">
      <c r="A57" s="28"/>
      <c r="B57" s="37"/>
      <c r="C57" s="57" t="s">
        <v>18</v>
      </c>
      <c r="D57" s="41" t="s">
        <v>22</v>
      </c>
      <c r="E57" s="38" t="s">
        <v>112</v>
      </c>
      <c r="F57" s="37" t="s">
        <v>113</v>
      </c>
      <c r="G57" s="39">
        <v>5368</v>
      </c>
      <c r="H57" s="39">
        <v>110981</v>
      </c>
      <c r="I57" s="39">
        <v>110776</v>
      </c>
      <c r="J57" s="39">
        <v>110531</v>
      </c>
      <c r="K57" s="39">
        <v>110250</v>
      </c>
      <c r="L57" s="39">
        <v>109987</v>
      </c>
      <c r="M57" s="39">
        <v>109724</v>
      </c>
      <c r="N57" s="39">
        <v>2269407</v>
      </c>
      <c r="O57" s="91">
        <v>2937024</v>
      </c>
      <c r="P57" s="32"/>
      <c r="Q57" s="32"/>
      <c r="R57" s="32"/>
      <c r="S57" s="32"/>
      <c r="T57" s="32"/>
      <c r="U57" s="32"/>
      <c r="V57" s="32"/>
      <c r="W57" s="32"/>
    </row>
    <row r="58" spans="1:23" s="33" customFormat="1" ht="63.75">
      <c r="A58" s="28"/>
      <c r="B58" s="37"/>
      <c r="C58" s="57" t="s">
        <v>18</v>
      </c>
      <c r="D58" s="41" t="s">
        <v>22</v>
      </c>
      <c r="E58" s="57" t="s">
        <v>114</v>
      </c>
      <c r="F58" s="41" t="s">
        <v>115</v>
      </c>
      <c r="G58" s="92">
        <v>13832</v>
      </c>
      <c r="H58" s="92">
        <v>13873</v>
      </c>
      <c r="I58" s="92">
        <v>13839</v>
      </c>
      <c r="J58" s="92">
        <v>13805</v>
      </c>
      <c r="K58" s="92">
        <v>13770</v>
      </c>
      <c r="L58" s="92">
        <v>13736</v>
      </c>
      <c r="M58" s="92">
        <v>13701</v>
      </c>
      <c r="N58" s="92">
        <v>20487</v>
      </c>
      <c r="O58" s="93">
        <v>117043</v>
      </c>
      <c r="P58" s="32"/>
      <c r="Q58" s="32"/>
      <c r="R58" s="32"/>
      <c r="S58" s="32"/>
      <c r="T58" s="32"/>
      <c r="U58" s="32"/>
      <c r="V58" s="32"/>
      <c r="W58" s="32"/>
    </row>
    <row r="59" spans="1:23" s="33" customFormat="1" ht="76.5">
      <c r="A59" s="28"/>
      <c r="B59" s="37"/>
      <c r="C59" s="57" t="s">
        <v>18</v>
      </c>
      <c r="D59" s="41" t="s">
        <v>22</v>
      </c>
      <c r="E59" s="57" t="s">
        <v>116</v>
      </c>
      <c r="F59" s="41" t="s">
        <v>115</v>
      </c>
      <c r="G59" s="92">
        <v>12602</v>
      </c>
      <c r="H59" s="92">
        <v>17695</v>
      </c>
      <c r="I59" s="92">
        <v>17651</v>
      </c>
      <c r="J59" s="92">
        <v>17608</v>
      </c>
      <c r="K59" s="92">
        <v>17563</v>
      </c>
      <c r="L59" s="92">
        <v>17519</v>
      </c>
      <c r="M59" s="92">
        <v>17475</v>
      </c>
      <c r="N59" s="92">
        <v>26132</v>
      </c>
      <c r="O59" s="93">
        <v>144245</v>
      </c>
      <c r="P59" s="32"/>
      <c r="Q59" s="32"/>
      <c r="R59" s="32"/>
      <c r="S59" s="32"/>
      <c r="T59" s="32"/>
      <c r="U59" s="32"/>
      <c r="V59" s="32"/>
      <c r="W59" s="32"/>
    </row>
    <row r="60" spans="2:23" ht="15">
      <c r="B60" s="41"/>
      <c r="C60" s="42" t="s">
        <v>74</v>
      </c>
      <c r="D60" s="41" t="s">
        <v>0</v>
      </c>
      <c r="E60" s="41" t="s">
        <v>0</v>
      </c>
      <c r="F60" s="41" t="s">
        <v>0</v>
      </c>
      <c r="G60" s="40">
        <f>SUM(G17:G59)</f>
        <v>2513915</v>
      </c>
      <c r="H60" s="40">
        <f aca="true" t="shared" si="0" ref="H60:N60">SUM(H17:H59)</f>
        <v>2895763</v>
      </c>
      <c r="I60" s="40">
        <f t="shared" si="0"/>
        <v>3170702.28</v>
      </c>
      <c r="J60" s="40">
        <f t="shared" si="0"/>
        <v>2994848</v>
      </c>
      <c r="K60" s="40">
        <f t="shared" si="0"/>
        <v>2873003</v>
      </c>
      <c r="L60" s="40">
        <f t="shared" si="0"/>
        <v>2864934</v>
      </c>
      <c r="M60" s="40">
        <f t="shared" si="0"/>
        <v>2711249</v>
      </c>
      <c r="N60" s="40">
        <f t="shared" si="0"/>
        <v>20927509</v>
      </c>
      <c r="O60" s="40">
        <f>SUM(G60:N60)</f>
        <v>40951923.28</v>
      </c>
      <c r="P60" s="43"/>
      <c r="Q60" s="43"/>
      <c r="R60" s="43"/>
      <c r="S60" s="43"/>
      <c r="T60" s="44"/>
      <c r="U60" s="43"/>
      <c r="V60" s="43"/>
      <c r="W60" s="44"/>
    </row>
    <row r="61" spans="1:23" s="52" customFormat="1" ht="15">
      <c r="A61" s="45"/>
      <c r="B61" s="46"/>
      <c r="C61" s="47"/>
      <c r="D61" s="47"/>
      <c r="E61" s="47"/>
      <c r="F61" s="47"/>
      <c r="G61" s="48"/>
      <c r="H61" s="48"/>
      <c r="I61" s="48"/>
      <c r="J61" s="48"/>
      <c r="K61" s="48"/>
      <c r="L61" s="48"/>
      <c r="M61" s="48"/>
      <c r="N61" s="48"/>
      <c r="O61" s="49"/>
      <c r="P61" s="50"/>
      <c r="Q61" s="50"/>
      <c r="R61" s="50"/>
      <c r="S61" s="50"/>
      <c r="T61" s="51"/>
      <c r="U61" s="50"/>
      <c r="V61" s="50"/>
      <c r="W61" s="51"/>
    </row>
    <row r="62" spans="1:23" s="52" customFormat="1" ht="15">
      <c r="A62" s="45"/>
      <c r="B62" s="53"/>
      <c r="C62" s="53" t="s">
        <v>75</v>
      </c>
      <c r="D62" s="54"/>
      <c r="E62" s="54"/>
      <c r="F62" s="54"/>
      <c r="G62" s="55"/>
      <c r="H62" s="55"/>
      <c r="I62" s="55"/>
      <c r="J62" s="55"/>
      <c r="K62" s="55"/>
      <c r="L62" s="55"/>
      <c r="M62" s="55"/>
      <c r="N62" s="55"/>
      <c r="O62" s="56"/>
      <c r="P62" s="50"/>
      <c r="Q62" s="50"/>
      <c r="R62" s="50"/>
      <c r="S62" s="50"/>
      <c r="T62" s="51"/>
      <c r="U62" s="50"/>
      <c r="V62" s="50"/>
      <c r="W62" s="51"/>
    </row>
    <row r="63" spans="1:23" s="52" customFormat="1" ht="25.5">
      <c r="A63" s="45"/>
      <c r="B63" s="41" t="s">
        <v>76</v>
      </c>
      <c r="C63" s="57" t="s">
        <v>77</v>
      </c>
      <c r="D63" s="41" t="s">
        <v>78</v>
      </c>
      <c r="E63" s="57" t="s">
        <v>79</v>
      </c>
      <c r="F63" s="41" t="s">
        <v>80</v>
      </c>
      <c r="G63" s="39">
        <v>52941</v>
      </c>
      <c r="H63" s="39">
        <v>50384</v>
      </c>
      <c r="I63" s="39">
        <v>4335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40">
        <v>107660</v>
      </c>
      <c r="P63" s="50"/>
      <c r="Q63" s="50"/>
      <c r="R63" s="50"/>
      <c r="S63" s="50"/>
      <c r="T63" s="51"/>
      <c r="U63" s="50"/>
      <c r="V63" s="50"/>
      <c r="W63" s="51"/>
    </row>
    <row r="64" spans="1:23" s="52" customFormat="1" ht="15">
      <c r="A64" s="45"/>
      <c r="B64" s="41" t="s">
        <v>76</v>
      </c>
      <c r="C64" s="57" t="s">
        <v>81</v>
      </c>
      <c r="D64" s="41" t="s">
        <v>82</v>
      </c>
      <c r="E64" s="57" t="s">
        <v>83</v>
      </c>
      <c r="F64" s="41" t="s">
        <v>84</v>
      </c>
      <c r="G64" s="39">
        <v>598</v>
      </c>
      <c r="H64" s="39">
        <v>598</v>
      </c>
      <c r="I64" s="39">
        <v>598</v>
      </c>
      <c r="J64" s="39">
        <v>598</v>
      </c>
      <c r="K64" s="39">
        <v>598</v>
      </c>
      <c r="L64" s="39">
        <v>598</v>
      </c>
      <c r="M64" s="39">
        <v>594</v>
      </c>
      <c r="N64" s="39">
        <v>101</v>
      </c>
      <c r="O64" s="40">
        <v>4283</v>
      </c>
      <c r="P64" s="50"/>
      <c r="Q64" s="50"/>
      <c r="R64" s="50"/>
      <c r="S64" s="50"/>
      <c r="T64" s="51"/>
      <c r="U64" s="50"/>
      <c r="V64" s="50"/>
      <c r="W64" s="51"/>
    </row>
    <row r="65" spans="1:23" s="52" customFormat="1" ht="38.25">
      <c r="A65" s="45"/>
      <c r="B65" s="41" t="s">
        <v>76</v>
      </c>
      <c r="C65" s="57" t="s">
        <v>18</v>
      </c>
      <c r="D65" s="41" t="s">
        <v>22</v>
      </c>
      <c r="E65" s="57" t="s">
        <v>85</v>
      </c>
      <c r="F65" s="41" t="s">
        <v>86</v>
      </c>
      <c r="G65" s="39">
        <v>16131</v>
      </c>
      <c r="H65" s="39">
        <v>16116</v>
      </c>
      <c r="I65" s="39">
        <v>16100</v>
      </c>
      <c r="J65" s="39">
        <v>16100</v>
      </c>
      <c r="K65" s="39">
        <v>16086</v>
      </c>
      <c r="L65" s="39">
        <v>16024</v>
      </c>
      <c r="M65" s="39">
        <v>16024</v>
      </c>
      <c r="N65" s="39">
        <v>63820</v>
      </c>
      <c r="O65" s="40">
        <v>176401</v>
      </c>
      <c r="P65" s="50"/>
      <c r="Q65" s="50"/>
      <c r="R65" s="50"/>
      <c r="S65" s="50"/>
      <c r="T65" s="51"/>
      <c r="U65" s="50"/>
      <c r="V65" s="50"/>
      <c r="W65" s="51"/>
    </row>
    <row r="66" spans="1:23" s="52" customFormat="1" ht="15">
      <c r="A66" s="45"/>
      <c r="B66" s="41" t="s">
        <v>76</v>
      </c>
      <c r="C66" s="57" t="s">
        <v>77</v>
      </c>
      <c r="D66" s="41" t="s">
        <v>78</v>
      </c>
      <c r="E66" s="57" t="s">
        <v>117</v>
      </c>
      <c r="F66" s="41" t="s">
        <v>118</v>
      </c>
      <c r="G66" s="92">
        <v>1310</v>
      </c>
      <c r="H66" s="92">
        <v>1310</v>
      </c>
      <c r="I66" s="92">
        <v>1810</v>
      </c>
      <c r="J66" s="92">
        <v>1810</v>
      </c>
      <c r="K66" s="92">
        <v>1810</v>
      </c>
      <c r="L66" s="92">
        <v>1810</v>
      </c>
      <c r="M66" s="92">
        <v>227</v>
      </c>
      <c r="N66" s="92">
        <v>178</v>
      </c>
      <c r="O66" s="93">
        <v>10265</v>
      </c>
      <c r="P66" s="50"/>
      <c r="Q66" s="50"/>
      <c r="R66" s="50"/>
      <c r="S66" s="50"/>
      <c r="T66" s="51"/>
      <c r="U66" s="50"/>
      <c r="V66" s="50"/>
      <c r="W66" s="51"/>
    </row>
    <row r="67" spans="1:23" s="52" customFormat="1" ht="15">
      <c r="A67" s="45"/>
      <c r="B67" s="41" t="s">
        <v>76</v>
      </c>
      <c r="C67" s="57" t="s">
        <v>119</v>
      </c>
      <c r="D67" s="41" t="s">
        <v>82</v>
      </c>
      <c r="E67" s="57" t="s">
        <v>117</v>
      </c>
      <c r="F67" s="41" t="s">
        <v>120</v>
      </c>
      <c r="G67" s="92">
        <v>125</v>
      </c>
      <c r="H67" s="92">
        <v>125</v>
      </c>
      <c r="I67" s="92">
        <v>125</v>
      </c>
      <c r="J67" s="92">
        <v>125</v>
      </c>
      <c r="K67" s="92">
        <v>125</v>
      </c>
      <c r="L67" s="92">
        <v>125</v>
      </c>
      <c r="M67" s="92">
        <v>125</v>
      </c>
      <c r="N67" s="92">
        <v>129</v>
      </c>
      <c r="O67" s="93">
        <v>1004</v>
      </c>
      <c r="P67" s="50"/>
      <c r="Q67" s="50"/>
      <c r="R67" s="50"/>
      <c r="S67" s="50"/>
      <c r="T67" s="51"/>
      <c r="U67" s="50"/>
      <c r="V67" s="50"/>
      <c r="W67" s="51"/>
    </row>
    <row r="68" spans="1:23" s="52" customFormat="1" ht="15">
      <c r="A68" s="45"/>
      <c r="B68" s="41" t="s">
        <v>76</v>
      </c>
      <c r="C68" s="57" t="s">
        <v>81</v>
      </c>
      <c r="D68" s="41" t="s">
        <v>82</v>
      </c>
      <c r="E68" s="57" t="s">
        <v>117</v>
      </c>
      <c r="F68" s="41" t="s">
        <v>121</v>
      </c>
      <c r="G68" s="92">
        <v>453</v>
      </c>
      <c r="H68" s="92">
        <v>453</v>
      </c>
      <c r="I68" s="92">
        <v>453</v>
      </c>
      <c r="J68" s="92">
        <v>453</v>
      </c>
      <c r="K68" s="92">
        <v>453</v>
      </c>
      <c r="L68" s="92">
        <v>453</v>
      </c>
      <c r="M68" s="92">
        <v>453</v>
      </c>
      <c r="N68" s="92">
        <v>452</v>
      </c>
      <c r="O68" s="93">
        <v>3623</v>
      </c>
      <c r="P68" s="50"/>
      <c r="Q68" s="50"/>
      <c r="R68" s="50"/>
      <c r="S68" s="50"/>
      <c r="T68" s="51"/>
      <c r="U68" s="50"/>
      <c r="V68" s="50"/>
      <c r="W68" s="51"/>
    </row>
    <row r="69" spans="1:23" s="52" customFormat="1" ht="15">
      <c r="A69" s="45"/>
      <c r="B69" s="41" t="s">
        <v>76</v>
      </c>
      <c r="C69" s="57" t="s">
        <v>81</v>
      </c>
      <c r="D69" s="41" t="s">
        <v>82</v>
      </c>
      <c r="E69" s="57" t="s">
        <v>122</v>
      </c>
      <c r="F69" s="41" t="s">
        <v>123</v>
      </c>
      <c r="G69" s="92">
        <v>576</v>
      </c>
      <c r="H69" s="92">
        <v>576</v>
      </c>
      <c r="I69" s="92">
        <v>576</v>
      </c>
      <c r="J69" s="92">
        <v>576</v>
      </c>
      <c r="K69" s="92">
        <v>576</v>
      </c>
      <c r="L69" s="92">
        <v>576</v>
      </c>
      <c r="M69" s="92">
        <v>576</v>
      </c>
      <c r="N69" s="92">
        <v>1728</v>
      </c>
      <c r="O69" s="93">
        <v>5760</v>
      </c>
      <c r="P69" s="50"/>
      <c r="Q69" s="50"/>
      <c r="R69" s="50"/>
      <c r="S69" s="50"/>
      <c r="T69" s="51"/>
      <c r="U69" s="50"/>
      <c r="V69" s="50"/>
      <c r="W69" s="51"/>
    </row>
    <row r="70" spans="2:15" ht="15">
      <c r="B70" s="41"/>
      <c r="C70" s="58" t="s">
        <v>74</v>
      </c>
      <c r="D70" s="41" t="s">
        <v>0</v>
      </c>
      <c r="E70" s="41" t="s">
        <v>0</v>
      </c>
      <c r="F70" s="41" t="s">
        <v>0</v>
      </c>
      <c r="G70" s="40">
        <f>SUM(G63:G69)</f>
        <v>72134</v>
      </c>
      <c r="H70" s="40">
        <f aca="true" t="shared" si="1" ref="H70:N70">SUM(H63:H69)</f>
        <v>69562</v>
      </c>
      <c r="I70" s="40">
        <f t="shared" si="1"/>
        <v>23997</v>
      </c>
      <c r="J70" s="40">
        <f t="shared" si="1"/>
        <v>19662</v>
      </c>
      <c r="K70" s="40">
        <f t="shared" si="1"/>
        <v>19648</v>
      </c>
      <c r="L70" s="40">
        <f t="shared" si="1"/>
        <v>19586</v>
      </c>
      <c r="M70" s="40">
        <f t="shared" si="1"/>
        <v>17999</v>
      </c>
      <c r="N70" s="40">
        <f t="shared" si="1"/>
        <v>66408</v>
      </c>
      <c r="O70" s="40">
        <f>SUM(G70:N70)</f>
        <v>308996</v>
      </c>
    </row>
    <row r="71" spans="2:15" ht="15">
      <c r="B71" s="59"/>
      <c r="C71" s="60"/>
      <c r="D71" s="60"/>
      <c r="E71" s="60"/>
      <c r="F71" s="60"/>
      <c r="G71" s="55"/>
      <c r="H71" s="55"/>
      <c r="I71" s="55"/>
      <c r="J71" s="55"/>
      <c r="K71" s="55"/>
      <c r="L71" s="55"/>
      <c r="M71" s="55"/>
      <c r="N71" s="55"/>
      <c r="O71" s="61"/>
    </row>
    <row r="72" spans="2:15" ht="24.75">
      <c r="B72" s="62"/>
      <c r="C72" s="63" t="s">
        <v>96</v>
      </c>
      <c r="D72" s="37" t="s">
        <v>0</v>
      </c>
      <c r="E72" s="37" t="s">
        <v>0</v>
      </c>
      <c r="F72" s="37" t="s">
        <v>0</v>
      </c>
      <c r="G72" s="64">
        <v>323744</v>
      </c>
      <c r="H72" s="64">
        <v>325765</v>
      </c>
      <c r="I72" s="64">
        <v>327810</v>
      </c>
      <c r="J72" s="64">
        <v>330139</v>
      </c>
      <c r="K72" s="64">
        <v>332505</v>
      </c>
      <c r="L72" s="64">
        <v>334999</v>
      </c>
      <c r="M72" s="64">
        <v>337628</v>
      </c>
      <c r="N72" s="64">
        <v>856524</v>
      </c>
      <c r="O72" s="40">
        <v>3169114</v>
      </c>
    </row>
    <row r="73" spans="2:15" ht="15">
      <c r="B73" s="62"/>
      <c r="C73" s="65"/>
      <c r="D73" s="65"/>
      <c r="E73" s="65"/>
      <c r="F73" s="65"/>
      <c r="G73" s="55"/>
      <c r="H73" s="55"/>
      <c r="I73" s="55"/>
      <c r="J73" s="55"/>
      <c r="K73" s="55"/>
      <c r="L73" s="55"/>
      <c r="M73" s="55"/>
      <c r="N73" s="55"/>
      <c r="O73" s="66"/>
    </row>
    <row r="74" spans="2:15" ht="15">
      <c r="B74" s="62"/>
      <c r="C74" s="63" t="s">
        <v>87</v>
      </c>
      <c r="D74" s="67"/>
      <c r="E74" s="67"/>
      <c r="F74" s="68"/>
      <c r="G74" s="40">
        <f>G60+G70+G72</f>
        <v>2909793</v>
      </c>
      <c r="H74" s="40">
        <f>H60+H70+H72</f>
        <v>3291090</v>
      </c>
      <c r="I74" s="40">
        <f aca="true" t="shared" si="2" ref="I74:N74">I60+I70+I72</f>
        <v>3522509.28</v>
      </c>
      <c r="J74" s="40">
        <f t="shared" si="2"/>
        <v>3344649</v>
      </c>
      <c r="K74" s="40">
        <f t="shared" si="2"/>
        <v>3225156</v>
      </c>
      <c r="L74" s="40">
        <f t="shared" si="2"/>
        <v>3219519</v>
      </c>
      <c r="M74" s="40">
        <f t="shared" si="2"/>
        <v>3066876</v>
      </c>
      <c r="N74" s="40">
        <f t="shared" si="2"/>
        <v>21850441</v>
      </c>
      <c r="O74" s="40">
        <f>O60+O70+O72</f>
        <v>44430033.28</v>
      </c>
    </row>
    <row r="75" spans="2:15" ht="15">
      <c r="B75" s="62"/>
      <c r="C75" s="69"/>
      <c r="D75" s="69"/>
      <c r="E75" s="69"/>
      <c r="F75" s="69"/>
      <c r="G75" s="55"/>
      <c r="H75" s="55"/>
      <c r="I75" s="55"/>
      <c r="J75" s="55"/>
      <c r="K75" s="55"/>
      <c r="L75" s="55"/>
      <c r="M75" s="55"/>
      <c r="N75" s="55"/>
      <c r="O75" s="70"/>
    </row>
    <row r="76" spans="2:15" ht="18.75" customHeight="1">
      <c r="B76" s="62"/>
      <c r="C76" s="108" t="s">
        <v>88</v>
      </c>
      <c r="D76" s="108"/>
      <c r="E76" s="108"/>
      <c r="F76" s="108"/>
      <c r="G76" s="71">
        <f>G74/$O$78*100</f>
        <v>7.5545194713807176</v>
      </c>
      <c r="H76" s="71">
        <f aca="true" t="shared" si="3" ref="H76:M76">H74/$O$78*100</f>
        <v>8.544457797192571</v>
      </c>
      <c r="I76" s="71">
        <f t="shared" si="3"/>
        <v>9.145277668851108</v>
      </c>
      <c r="J76" s="71">
        <f t="shared" si="3"/>
        <v>8.683509787615149</v>
      </c>
      <c r="K76" s="71">
        <f t="shared" si="3"/>
        <v>8.373277343178827</v>
      </c>
      <c r="L76" s="71">
        <f t="shared" si="3"/>
        <v>8.358642341218147</v>
      </c>
      <c r="M76" s="71">
        <f t="shared" si="3"/>
        <v>7.962344557949727</v>
      </c>
      <c r="N76" s="72" t="s">
        <v>0</v>
      </c>
      <c r="O76" s="72" t="s">
        <v>0</v>
      </c>
    </row>
    <row r="77" spans="2:15" ht="15">
      <c r="B77" s="73"/>
      <c r="C77" s="74"/>
      <c r="D77" s="75"/>
      <c r="E77" s="75"/>
      <c r="F77" s="75"/>
      <c r="G77" s="76"/>
      <c r="H77" s="76"/>
      <c r="I77" s="76"/>
      <c r="J77" s="76"/>
      <c r="K77" s="76"/>
      <c r="L77" s="76"/>
      <c r="M77" s="76"/>
      <c r="N77" s="76"/>
      <c r="O77" s="77"/>
    </row>
    <row r="78" spans="2:15" ht="48" customHeight="1">
      <c r="B78" s="73"/>
      <c r="C78" s="109" t="s">
        <v>89</v>
      </c>
      <c r="D78" s="109"/>
      <c r="E78" s="109"/>
      <c r="F78" s="109"/>
      <c r="G78" s="78"/>
      <c r="H78" s="79"/>
      <c r="I78" s="79"/>
      <c r="J78" s="79"/>
      <c r="K78" s="79"/>
      <c r="L78" s="79"/>
      <c r="M78" s="79"/>
      <c r="N78" s="80"/>
      <c r="O78" s="97">
        <v>38517248</v>
      </c>
    </row>
    <row r="79" spans="2:23" ht="15">
      <c r="B79" s="81"/>
      <c r="C79" s="82"/>
      <c r="D79" s="83"/>
      <c r="E79" s="83"/>
      <c r="F79" s="83"/>
      <c r="G79" s="84"/>
      <c r="H79" s="84"/>
      <c r="I79" s="84"/>
      <c r="J79" s="84"/>
      <c r="K79" s="84"/>
      <c r="L79" s="84"/>
      <c r="M79" s="84"/>
      <c r="N79" s="84"/>
      <c r="O79" s="85"/>
      <c r="T79" s="4"/>
      <c r="W79" s="4"/>
    </row>
    <row r="80" spans="2:6" ht="15">
      <c r="B80" s="98" t="s">
        <v>131</v>
      </c>
      <c r="C80"/>
      <c r="D80"/>
      <c r="E80" s="98" t="s">
        <v>125</v>
      </c>
      <c r="F80" s="90"/>
    </row>
    <row r="81" spans="2:6" ht="15">
      <c r="B81" s="99"/>
      <c r="C81" s="99"/>
      <c r="D81"/>
      <c r="E81"/>
      <c r="F81" s="86"/>
    </row>
    <row r="82" spans="2:5" ht="12" customHeight="1">
      <c r="B82" s="100" t="s">
        <v>132</v>
      </c>
      <c r="C82"/>
      <c r="D82"/>
      <c r="E82"/>
    </row>
    <row r="83" spans="2:5" ht="15">
      <c r="B83" s="100" t="s">
        <v>133</v>
      </c>
      <c r="C83" s="101"/>
      <c r="D83"/>
      <c r="E83"/>
    </row>
  </sheetData>
  <sheetProtection selectLockedCells="1" selectUnlockedCells="1"/>
  <mergeCells count="12">
    <mergeCell ref="B12:B13"/>
    <mergeCell ref="C12:C13"/>
    <mergeCell ref="D12:D13"/>
    <mergeCell ref="E12:E13"/>
    <mergeCell ref="F12:F13"/>
    <mergeCell ref="G12:O12"/>
    <mergeCell ref="C76:F76"/>
    <mergeCell ref="C78:F78"/>
    <mergeCell ref="M5:O5"/>
    <mergeCell ref="M6:O6"/>
    <mergeCell ref="M7:O7"/>
    <mergeCell ref="E8:J8"/>
  </mergeCells>
  <printOptions/>
  <pageMargins left="0.7875" right="0.7875" top="1.18125" bottom="0.7875" header="0.5118055555555555" footer="0.31527777777777777"/>
  <pageSetup firstPageNumber="1" useFirstPageNumber="1" horizontalDpi="300" verticalDpi="300" orientation="landscape" paperSize="9" scale="60" r:id="rId1"/>
  <headerFooter alignWithMargins="0">
    <oddFooter>&amp;L&amp;"Times New Roman,Regular"Ķekavas novads&amp;R&amp;"Times New Roman,Regular"2021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Anda Pūriņa</dc:creator>
  <cp:keywords/>
  <dc:description/>
  <cp:lastModifiedBy>Vija Milbrete</cp:lastModifiedBy>
  <cp:lastPrinted>2021-02-01T15:24:18Z</cp:lastPrinted>
  <dcterms:created xsi:type="dcterms:W3CDTF">2021-01-18T20:45:07Z</dcterms:created>
  <dcterms:modified xsi:type="dcterms:W3CDTF">2021-10-25T08:59:35Z</dcterms:modified>
  <cp:category/>
  <cp:version/>
  <cp:contentType/>
  <cp:contentStatus/>
</cp:coreProperties>
</file>