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200" yWindow="-48" windowWidth="8940" windowHeight="12060" tabRatio="672"/>
  </bookViews>
  <sheets>
    <sheet name="Nr. 1 - Tāme GT" sheetId="10" r:id="rId1"/>
    <sheet name="Sheet1" sheetId="11" r:id="rId2"/>
  </sheets>
  <definedNames>
    <definedName name="_xlnm._FilterDatabase" localSheetId="0" hidden="1">'Nr. 1 - Tāme GT'!$B$1:$P$2</definedName>
    <definedName name="_xlnm.Print_Area" localSheetId="0">'Nr. 1 - Tāme GT'!$A$1:$P$48</definedName>
  </definedNames>
  <calcPr calcId="125725"/>
</workbook>
</file>

<file path=xl/calcChain.xml><?xml version="1.0" encoding="utf-8"?>
<calcChain xmlns="http://schemas.openxmlformats.org/spreadsheetml/2006/main">
  <c r="A21" i="10"/>
  <c r="A23"/>
  <c r="A6"/>
  <c r="A7"/>
  <c r="A8"/>
  <c r="A9"/>
  <c r="D23"/>
  <c r="D16"/>
  <c r="D15"/>
  <c r="E15"/>
  <c r="A4"/>
  <c r="A25"/>
  <c r="A26"/>
  <c r="A27"/>
  <c r="A28"/>
  <c r="A29"/>
  <c r="A30"/>
  <c r="A31"/>
  <c r="A14"/>
  <c r="A18"/>
  <c r="A11"/>
  <c r="A12"/>
  <c r="E11"/>
  <c r="E4"/>
  <c r="E23"/>
  <c r="E17"/>
  <c r="E19"/>
  <c r="E9"/>
  <c r="E6"/>
  <c r="E21"/>
  <c r="O34"/>
  <c r="O35"/>
  <c r="O36"/>
</calcChain>
</file>

<file path=xl/sharedStrings.xml><?xml version="1.0" encoding="utf-8"?>
<sst xmlns="http://schemas.openxmlformats.org/spreadsheetml/2006/main" count="79" uniqueCount="61">
  <si>
    <t>Darba nosaukums</t>
  </si>
  <si>
    <t>Daudzums</t>
  </si>
  <si>
    <t>Vienības izmaksas</t>
  </si>
  <si>
    <t>Iekļauts atbalstāmajās izmaksās*</t>
  </si>
  <si>
    <t>Mēr- vienība</t>
  </si>
  <si>
    <t>Kopā visam apjomam</t>
  </si>
  <si>
    <t>gab.</t>
  </si>
  <si>
    <t>m</t>
  </si>
  <si>
    <t>Sagatavošanas darbi</t>
  </si>
  <si>
    <t xml:space="preserve">Segumu izbūve </t>
  </si>
  <si>
    <r>
      <t>m</t>
    </r>
    <r>
      <rPr>
        <vertAlign val="superscript"/>
        <sz val="10"/>
        <rFont val="Times New Roman"/>
        <family val="1"/>
        <charset val="186"/>
      </rPr>
      <t>3</t>
    </r>
  </si>
  <si>
    <t xml:space="preserve">Nr. p/k </t>
  </si>
  <si>
    <t>Demontāžas darbi</t>
  </si>
  <si>
    <t>Augu zemes noņemšana, aizvešana un izlīdzināšana, h=10cm</t>
  </si>
  <si>
    <t>Zemes darbi</t>
  </si>
  <si>
    <t>Ierakuma izbūve</t>
  </si>
  <si>
    <r>
      <t>m</t>
    </r>
    <r>
      <rPr>
        <vertAlign val="superscript"/>
        <sz val="10"/>
        <rFont val="Times New Roman"/>
        <family val="1"/>
        <charset val="186"/>
      </rPr>
      <t>2</t>
    </r>
  </si>
  <si>
    <t>Esošā seguma remonta zona</t>
  </si>
  <si>
    <r>
      <t>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Arial"/>
        <family val="2"/>
        <charset val="186"/>
      </rPr>
      <t/>
    </r>
  </si>
  <si>
    <t xml:space="preserve"> - salizturīgais slānis, h=40cm</t>
  </si>
  <si>
    <t>LKT</t>
  </si>
  <si>
    <t xml:space="preserve"> - pamata nesošā kārta no maisījuma, h=25cm</t>
  </si>
  <si>
    <t>Brauktuves segas konstrukcijas izbūve</t>
  </si>
  <si>
    <t>Betona apmales Atbilstoši LVS EN 1340 (3.stiprības klasei) uz iepriekš sagatavoa betona pamata</t>
  </si>
  <si>
    <r>
      <rPr>
        <b/>
        <i/>
        <sz val="8"/>
        <rFont val="Arial"/>
        <family val="2"/>
        <charset val="186"/>
      </rPr>
      <t xml:space="preserve">        </t>
    </r>
    <r>
      <rPr>
        <b/>
        <i/>
        <u/>
        <sz val="8"/>
        <rFont val="Arial"/>
        <family val="2"/>
        <charset val="186"/>
      </rPr>
      <t>Piezīmes:</t>
    </r>
  </si>
  <si>
    <t>Darbu veidiem, kuriem uzrādīta tilpuma mērvienība, tilpums ir materiāliem blīvā veidā.</t>
  </si>
  <si>
    <r>
      <t xml:space="preserve">Būvuzņēmējam jāievērtē </t>
    </r>
    <r>
      <rPr>
        <b/>
        <i/>
        <sz val="8"/>
        <rFont val="Arial"/>
        <family val="2"/>
        <charset val="186"/>
      </rPr>
      <t>Darbu apjomu tabulā</t>
    </r>
    <r>
      <rPr>
        <sz val="8"/>
        <rFont val="Arial"/>
        <family val="2"/>
        <charset val="186"/>
      </rPr>
      <t xml:space="preserve"> minēto darbu veikšanai nepieciešamie materiāli un papildus darbi, kas nav minēti šajā sarakstā, bet bez kuriem nebūtu iespējama būvdarbu tehnoloģiski pareiza un spēkā esošajiem normatīviem atbilstoša veikšana pilnā apjomā.</t>
    </r>
  </si>
  <si>
    <t>Veicot būvizmaksu aprēķinus(tāmes sastādīšanu) ņemt vērā galveno darbu apjomus, būvprojekta plānus-rasējumus un tehnisko noteikumu prasības.</t>
  </si>
  <si>
    <t>Saskaņojot ar Pasūtītāju, ekspluatējošo organizāciju un projektētāju iespējams izmantot analogas kvalitātes citu ražotāju izstrādājumus.</t>
  </si>
  <si>
    <t>Aprīkojums būvdarbu laikā atbilstoši Ministru kabineta noteikumiem nr.421 "noteikumi par darba veidu aprīkošanu uz ceļiem".</t>
  </si>
  <si>
    <t>Segas konstruktīvo kārtu blīvēšana virs sakaru kabeļiem un sakaru kanalizācijas veicama ar rkokas blietēšanas mehānismiem.</t>
  </si>
  <si>
    <t>Būvdarbi jāveic atbilstoši LVC "ceļu specifikācijas 2010" prasībām.</t>
  </si>
  <si>
    <t>Gaismas iela 19/11</t>
  </si>
  <si>
    <t>Atsevišķi augošu koku zāģēšana, celmu izraušana un aizvešana</t>
  </si>
  <si>
    <t>Krūmu zāģēšana un aizvešana</t>
  </si>
  <si>
    <t xml:space="preserve"> - karstā asfalta dilumkārtas AC16 būvniecība 6cm biezumā</t>
  </si>
  <si>
    <t xml:space="preserve"> - asfaltbetona remontzona, tai skaitā esošā asfalta frēzēšana, AC16 ieklāšana esošajā biezumā</t>
  </si>
  <si>
    <t>Zemes klātnes nogāžu un teritorijas planēšana, apzaļumošana ar augu zemi, velēnu uzklāšana, h=10cm</t>
  </si>
  <si>
    <t>Atsevišķu punktu nospraušana</t>
  </si>
  <si>
    <t>Brauktuves asfaltbetona seguma frēzēšana/demontāža</t>
  </si>
  <si>
    <t>PP T8 De200mm lietus kanalizācijas materiāls un izbūve</t>
  </si>
  <si>
    <t>3</t>
  </si>
  <si>
    <t>kompl</t>
  </si>
  <si>
    <t>1</t>
  </si>
  <si>
    <t>Gūlijas ar nosēddaļu un apaļo ķeta rāmi, diam. 800mm, h=1,4m materiāls un izbūve</t>
  </si>
  <si>
    <t>Sedlu pievienojums, De200mm</t>
  </si>
  <si>
    <t>Betona teknes izbūve (skat. griezumā)</t>
  </si>
  <si>
    <t>5</t>
  </si>
  <si>
    <t xml:space="preserve"> - šķembu pamata (0-45) izbūve zem betona teknes un cauruļvada, h=15cm</t>
  </si>
  <si>
    <t>20</t>
  </si>
  <si>
    <t>30</t>
  </si>
  <si>
    <t xml:space="preserve"> - Betona teknes un cauruļvada izteces nostiprināšana ar laukakmens bruģa krāvumu tiprinātu cementa javā</t>
  </si>
  <si>
    <t>Restes materiāls un uzstādīšana uz De200 cauruļvada iztekas</t>
  </si>
  <si>
    <t>Summa</t>
  </si>
  <si>
    <t>Kopā (Ls)</t>
  </si>
  <si>
    <t>Apzaļumošana</t>
  </si>
  <si>
    <t xml:space="preserve">Brauktuves betona apmale 100x30x15  </t>
  </si>
  <si>
    <t>PVN (22%)</t>
  </si>
  <si>
    <t>Tranšejas rakšana, un nederīgās grunts izņemšana (h=1,5m) projektēto cauruļvadu montāžai. Grunti noblīvēt līdz dabīgā blīvuma pakāpei</t>
  </si>
  <si>
    <t>Tranšejas aizbēršana ar jaunu smilšu grunti. Grunti noblīvēt atbilstoši "Ceļu specifikācijas 2010" prasībām.</t>
  </si>
  <si>
    <t>Uzbēruma izbūve nogāzei (skat. griezumu)</t>
  </si>
</sst>
</file>

<file path=xl/styles.xml><?xml version="1.0" encoding="utf-8"?>
<styleSheet xmlns="http://schemas.openxmlformats.org/spreadsheetml/2006/main">
  <numFmts count="2">
    <numFmt numFmtId="164" formatCode="[$€-2]\ #,##0.00_);[Red]\([$€-2]\ #,##0.00\)"/>
    <numFmt numFmtId="165" formatCode="0.0"/>
  </numFmts>
  <fonts count="2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1"/>
      <name val="Arial"/>
      <family val="2"/>
      <charset val="186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10"/>
      <name val="Arial"/>
      <family val="2"/>
    </font>
    <font>
      <sz val="14"/>
      <name val="Times New Roman"/>
      <family val="1"/>
      <charset val="186"/>
    </font>
    <font>
      <sz val="10"/>
      <name val="Calibri"/>
      <family val="2"/>
      <charset val="186"/>
    </font>
    <font>
      <b/>
      <i/>
      <u/>
      <sz val="8"/>
      <name val="Arial"/>
      <family val="2"/>
      <charset val="186"/>
    </font>
    <font>
      <b/>
      <i/>
      <sz val="8"/>
      <name val="Arial"/>
      <family val="2"/>
      <charset val="186"/>
    </font>
    <font>
      <sz val="10"/>
      <color indexed="10"/>
      <name val="Arial"/>
      <family val="2"/>
      <charset val="186"/>
    </font>
    <font>
      <sz val="8"/>
      <name val="Arial"/>
      <family val="2"/>
      <charset val="186"/>
    </font>
    <font>
      <b/>
      <sz val="10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ill="0" applyBorder="0" applyAlignment="0" applyProtection="0"/>
    <xf numFmtId="0" fontId="13" fillId="0" borderId="0"/>
    <xf numFmtId="0" fontId="9" fillId="0" borderId="0"/>
  </cellStyleXfs>
  <cellXfs count="86">
    <xf numFmtId="0" fontId="0" fillId="0" borderId="0" xfId="0"/>
    <xf numFmtId="0" fontId="12" fillId="0" borderId="1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3" fillId="2" borderId="0" xfId="0" applyFont="1" applyFill="1"/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165" fontId="4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 applyProtection="1">
      <alignment horizontal="center" vertical="center"/>
    </xf>
    <xf numFmtId="0" fontId="20" fillId="2" borderId="3" xfId="0" applyFont="1" applyFill="1" applyBorder="1"/>
    <xf numFmtId="0" fontId="20" fillId="2" borderId="0" xfId="0" applyFont="1" applyFill="1"/>
    <xf numFmtId="0" fontId="7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/>
    </xf>
    <xf numFmtId="0" fontId="3" fillId="2" borderId="3" xfId="0" applyFont="1" applyFill="1" applyBorder="1"/>
    <xf numFmtId="0" fontId="4" fillId="2" borderId="2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wrapText="1"/>
    </xf>
    <xf numFmtId="2" fontId="3" fillId="2" borderId="4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5" xfId="0" applyFont="1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2" fillId="2" borderId="0" xfId="0" applyFont="1" applyFill="1"/>
    <xf numFmtId="2" fontId="2" fillId="2" borderId="0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center"/>
    </xf>
    <xf numFmtId="1" fontId="18" fillId="2" borderId="0" xfId="0" applyNumberFormat="1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horizontal="center" vertical="center"/>
    </xf>
    <xf numFmtId="1" fontId="19" fillId="2" borderId="0" xfId="0" applyNumberFormat="1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left" vertical="top" wrapText="1"/>
    </xf>
    <xf numFmtId="0" fontId="0" fillId="2" borderId="0" xfId="0" applyFill="1"/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5" fillId="2" borderId="0" xfId="0" applyFont="1" applyFill="1" applyAlignment="1">
      <alignment horizontal="left"/>
    </xf>
    <xf numFmtId="0" fontId="3" fillId="2" borderId="6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/>
    </xf>
    <xf numFmtId="2" fontId="6" fillId="2" borderId="1" xfId="3" applyNumberFormat="1" applyFont="1" applyFill="1" applyBorder="1" applyAlignment="1">
      <alignment horizontal="center" vertical="center"/>
    </xf>
    <xf numFmtId="2" fontId="3" fillId="2" borderId="1" xfId="3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vertical="center"/>
    </xf>
    <xf numFmtId="0" fontId="2" fillId="2" borderId="10" xfId="0" applyFont="1" applyFill="1" applyBorder="1"/>
    <xf numFmtId="2" fontId="2" fillId="2" borderId="10" xfId="0" applyNumberFormat="1" applyFont="1" applyFill="1" applyBorder="1" applyAlignment="1">
      <alignment horizontal="center"/>
    </xf>
    <xf numFmtId="0" fontId="2" fillId="2" borderId="11" xfId="0" applyFont="1" applyFill="1" applyBorder="1"/>
    <xf numFmtId="2" fontId="2" fillId="2" borderId="11" xfId="0" applyNumberFormat="1" applyFont="1" applyFill="1" applyBorder="1" applyAlignment="1">
      <alignment horizontal="center"/>
    </xf>
    <xf numFmtId="0" fontId="3" fillId="2" borderId="0" xfId="0" applyFont="1" applyFill="1" applyAlignment="1"/>
    <xf numFmtId="0" fontId="3" fillId="2" borderId="11" xfId="0" applyFont="1" applyFill="1" applyBorder="1" applyAlignment="1"/>
    <xf numFmtId="165" fontId="3" fillId="2" borderId="1" xfId="0" applyNumberFormat="1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4">
    <cellStyle name="Comma_Inčukalna PGK KS-1 rekonstrukcija" xfId="1"/>
    <cellStyle name="Normal" xfId="0" builtinId="0"/>
    <cellStyle name="Normal 3" xfId="2"/>
    <cellStyle name="Normal_Inčukalna PGK KS-1 rekonstrukcija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P55"/>
  <sheetViews>
    <sheetView tabSelected="1" view="pageBreakPreview" zoomScale="115" zoomScaleNormal="100" zoomScaleSheetLayoutView="115" workbookViewId="0">
      <pane ySplit="2" topLeftCell="A3" activePane="bottomLeft" state="frozen"/>
      <selection pane="bottomLeft" activeCell="J46" sqref="J46"/>
    </sheetView>
  </sheetViews>
  <sheetFormatPr defaultColWidth="9.109375" defaultRowHeight="13.2"/>
  <cols>
    <col min="1" max="1" width="9.109375" style="3"/>
    <col min="2" max="2" width="61.44140625" style="43" customWidth="1"/>
    <col min="3" max="3" width="8.5546875" style="3" customWidth="1"/>
    <col min="4" max="4" width="10.109375" style="3" customWidth="1"/>
    <col min="5" max="5" width="6.5546875" style="44" hidden="1" customWidth="1"/>
    <col min="6" max="6" width="11.44140625" style="44" hidden="1" customWidth="1"/>
    <col min="7" max="7" width="10.109375" style="44" hidden="1" customWidth="1"/>
    <col min="8" max="8" width="11.5546875" style="44" hidden="1" customWidth="1"/>
    <col min="9" max="9" width="8.5546875" style="3" hidden="1" customWidth="1"/>
    <col min="10" max="10" width="9.6640625" style="3" customWidth="1"/>
    <col min="11" max="11" width="9.109375" style="3" hidden="1" customWidth="1"/>
    <col min="12" max="12" width="12.33203125" style="3" hidden="1" customWidth="1"/>
    <col min="13" max="13" width="9.44140625" style="3" hidden="1" customWidth="1"/>
    <col min="14" max="14" width="10" style="3" hidden="1" customWidth="1"/>
    <col min="15" max="15" width="11" style="3" customWidth="1"/>
    <col min="16" max="16" width="11.44140625" style="3" hidden="1" customWidth="1"/>
    <col min="17" max="17" width="16.109375" style="3" bestFit="1" customWidth="1"/>
    <col min="18" max="19" width="14.6640625" style="3" customWidth="1"/>
    <col min="20" max="16384" width="9.109375" style="3"/>
  </cols>
  <sheetData>
    <row r="1" spans="1:16" ht="18.75" customHeight="1" thickBot="1">
      <c r="A1" s="80" t="s">
        <v>32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2"/>
      <c r="P1" s="2"/>
    </row>
    <row r="2" spans="1:16" ht="28.5" customHeight="1">
      <c r="A2" s="4" t="s">
        <v>11</v>
      </c>
      <c r="B2" s="5" t="s">
        <v>0</v>
      </c>
      <c r="C2" s="5" t="s">
        <v>4</v>
      </c>
      <c r="D2" s="5" t="s">
        <v>1</v>
      </c>
      <c r="E2" s="84" t="s">
        <v>2</v>
      </c>
      <c r="F2" s="84"/>
      <c r="G2" s="84"/>
      <c r="H2" s="84"/>
      <c r="I2" s="84"/>
      <c r="J2" s="84"/>
      <c r="K2" s="84" t="s">
        <v>5</v>
      </c>
      <c r="L2" s="84"/>
      <c r="M2" s="84"/>
      <c r="N2" s="84"/>
      <c r="O2" s="85"/>
      <c r="P2" s="61" t="s">
        <v>3</v>
      </c>
    </row>
    <row r="3" spans="1:16" ht="14.4">
      <c r="A3" s="6">
        <v>1</v>
      </c>
      <c r="B3" s="7" t="s">
        <v>12</v>
      </c>
      <c r="C3" s="8"/>
      <c r="D3" s="62"/>
      <c r="E3" s="19"/>
      <c r="F3" s="19"/>
      <c r="G3" s="19"/>
      <c r="H3" s="19"/>
      <c r="I3" s="19"/>
      <c r="J3" s="19"/>
      <c r="K3" s="19"/>
      <c r="L3" s="19"/>
      <c r="M3" s="19"/>
      <c r="N3" s="19"/>
      <c r="O3" s="67"/>
      <c r="P3" s="9"/>
    </row>
    <row r="4" spans="1:16" s="16" customFormat="1" ht="15.6">
      <c r="A4" s="10">
        <f>A3+0.1</f>
        <v>1.1000000000000001</v>
      </c>
      <c r="B4" s="11" t="s">
        <v>39</v>
      </c>
      <c r="C4" s="12" t="s">
        <v>16</v>
      </c>
      <c r="D4" s="25">
        <v>30</v>
      </c>
      <c r="E4" s="12">
        <f>ROUND(G4/F4,2)</f>
        <v>0.34</v>
      </c>
      <c r="F4" s="12">
        <v>3.75</v>
      </c>
      <c r="G4" s="12">
        <v>1.26</v>
      </c>
      <c r="H4" s="12">
        <v>0.15</v>
      </c>
      <c r="I4" s="12">
        <v>2.4</v>
      </c>
      <c r="J4" s="12"/>
      <c r="K4" s="12"/>
      <c r="L4" s="14"/>
      <c r="M4" s="12"/>
      <c r="N4" s="12"/>
      <c r="O4" s="13"/>
      <c r="P4" s="15"/>
    </row>
    <row r="5" spans="1:16" ht="14.4">
      <c r="A5" s="17">
        <v>2</v>
      </c>
      <c r="B5" s="7" t="s">
        <v>8</v>
      </c>
      <c r="C5" s="18"/>
      <c r="D5" s="18"/>
      <c r="E5" s="19"/>
      <c r="F5" s="19"/>
      <c r="G5" s="20"/>
      <c r="H5" s="19"/>
      <c r="I5" s="19"/>
      <c r="J5" s="19"/>
      <c r="K5" s="19"/>
      <c r="L5" s="20"/>
      <c r="M5" s="19"/>
      <c r="N5" s="19"/>
      <c r="O5" s="21"/>
      <c r="P5" s="22"/>
    </row>
    <row r="6" spans="1:16" ht="13.5" customHeight="1">
      <c r="A6" s="10">
        <f>A5+0.1</f>
        <v>2.1</v>
      </c>
      <c r="B6" s="11" t="s">
        <v>38</v>
      </c>
      <c r="C6" s="12" t="s">
        <v>6</v>
      </c>
      <c r="D6" s="34">
        <v>2</v>
      </c>
      <c r="E6" s="12">
        <f>ROUND(G6/F6,2)</f>
        <v>0.1</v>
      </c>
      <c r="F6" s="12">
        <v>3.75</v>
      </c>
      <c r="G6" s="14">
        <v>0.38</v>
      </c>
      <c r="H6" s="12">
        <v>0.4</v>
      </c>
      <c r="I6" s="12">
        <v>0.41</v>
      </c>
      <c r="J6" s="12"/>
      <c r="K6" s="12"/>
      <c r="L6" s="14"/>
      <c r="M6" s="12"/>
      <c r="N6" s="12"/>
      <c r="O6" s="21"/>
      <c r="P6" s="23"/>
    </row>
    <row r="7" spans="1:16" ht="13.5" customHeight="1">
      <c r="A7" s="10">
        <f>A6+0.1</f>
        <v>2.2000000000000002</v>
      </c>
      <c r="B7" s="11" t="s">
        <v>33</v>
      </c>
      <c r="C7" s="12" t="s">
        <v>6</v>
      </c>
      <c r="D7" s="25">
        <v>6</v>
      </c>
      <c r="E7" s="26"/>
      <c r="F7" s="25"/>
      <c r="G7" s="27"/>
      <c r="H7" s="12"/>
      <c r="I7" s="12"/>
      <c r="J7" s="12"/>
      <c r="K7" s="12"/>
      <c r="L7" s="27"/>
      <c r="M7" s="12"/>
      <c r="N7" s="12"/>
      <c r="O7" s="21"/>
      <c r="P7" s="23"/>
    </row>
    <row r="8" spans="1:16" ht="13.5" customHeight="1">
      <c r="A8" s="10">
        <f>A7+0.1</f>
        <v>2.3000000000000003</v>
      </c>
      <c r="B8" s="11" t="s">
        <v>34</v>
      </c>
      <c r="C8" s="12" t="s">
        <v>16</v>
      </c>
      <c r="D8" s="25">
        <v>30</v>
      </c>
      <c r="E8" s="26"/>
      <c r="F8" s="25"/>
      <c r="G8" s="27"/>
      <c r="H8" s="12"/>
      <c r="I8" s="12"/>
      <c r="J8" s="12"/>
      <c r="K8" s="12"/>
      <c r="L8" s="27"/>
      <c r="M8" s="12"/>
      <c r="N8" s="12"/>
      <c r="O8" s="21"/>
      <c r="P8" s="23"/>
    </row>
    <row r="9" spans="1:16" s="16" customFormat="1" ht="13.5" customHeight="1">
      <c r="A9" s="10">
        <f>A8+0.1</f>
        <v>2.4000000000000004</v>
      </c>
      <c r="B9" s="11" t="s">
        <v>13</v>
      </c>
      <c r="C9" s="12" t="s">
        <v>16</v>
      </c>
      <c r="D9" s="34">
        <v>117</v>
      </c>
      <c r="E9" s="12">
        <f>ROUND(G9/F9,2)</f>
        <v>0.49</v>
      </c>
      <c r="F9" s="12">
        <v>3.65</v>
      </c>
      <c r="G9" s="14">
        <v>1.78</v>
      </c>
      <c r="H9" s="14">
        <v>0.85</v>
      </c>
      <c r="I9" s="12">
        <v>3.57</v>
      </c>
      <c r="J9" s="12"/>
      <c r="K9" s="12"/>
      <c r="L9" s="14"/>
      <c r="M9" s="12"/>
      <c r="N9" s="12"/>
      <c r="O9" s="21"/>
      <c r="P9" s="15"/>
    </row>
    <row r="10" spans="1:16" ht="14.4">
      <c r="A10" s="17">
        <v>3</v>
      </c>
      <c r="B10" s="7" t="s">
        <v>14</v>
      </c>
      <c r="C10" s="18"/>
      <c r="D10" s="18"/>
      <c r="E10" s="19"/>
      <c r="F10" s="19"/>
      <c r="G10" s="19"/>
      <c r="H10" s="19"/>
      <c r="I10" s="19"/>
      <c r="J10" s="12"/>
      <c r="K10" s="19"/>
      <c r="L10" s="19"/>
      <c r="M10" s="19"/>
      <c r="N10" s="19"/>
      <c r="O10" s="21"/>
      <c r="P10" s="9"/>
    </row>
    <row r="11" spans="1:16" ht="15.6">
      <c r="A11" s="10">
        <f>A10+0.1</f>
        <v>3.1</v>
      </c>
      <c r="B11" s="11" t="s">
        <v>15</v>
      </c>
      <c r="C11" s="12" t="s">
        <v>10</v>
      </c>
      <c r="D11" s="25">
        <v>25</v>
      </c>
      <c r="E11" s="12">
        <f>ROUND(G11/F11,2)</f>
        <v>0.33</v>
      </c>
      <c r="F11" s="28">
        <v>3.75</v>
      </c>
      <c r="G11" s="12">
        <v>1.25</v>
      </c>
      <c r="H11" s="28">
        <v>0.21</v>
      </c>
      <c r="I11" s="28">
        <v>1.32</v>
      </c>
      <c r="J11" s="28"/>
      <c r="K11" s="28"/>
      <c r="L11" s="12"/>
      <c r="M11" s="28"/>
      <c r="N11" s="28"/>
      <c r="O11" s="21"/>
      <c r="P11" s="9"/>
    </row>
    <row r="12" spans="1:16" ht="15.6">
      <c r="A12" s="10">
        <f>A11+0.1</f>
        <v>3.2</v>
      </c>
      <c r="B12" s="11" t="s">
        <v>60</v>
      </c>
      <c r="C12" s="12" t="s">
        <v>10</v>
      </c>
      <c r="D12" s="25">
        <v>120</v>
      </c>
      <c r="E12" s="12"/>
      <c r="F12" s="28"/>
      <c r="G12" s="12"/>
      <c r="H12" s="28"/>
      <c r="I12" s="28"/>
      <c r="J12" s="28"/>
      <c r="K12" s="28"/>
      <c r="L12" s="12"/>
      <c r="M12" s="28"/>
      <c r="N12" s="28"/>
      <c r="O12" s="21"/>
      <c r="P12" s="9"/>
    </row>
    <row r="13" spans="1:16" ht="14.4">
      <c r="A13" s="17">
        <v>4</v>
      </c>
      <c r="B13" s="7" t="s">
        <v>9</v>
      </c>
      <c r="C13" s="18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21"/>
      <c r="P13" s="9"/>
    </row>
    <row r="14" spans="1:16" ht="13.5" customHeight="1">
      <c r="A14" s="10">
        <f>A13+0.1</f>
        <v>4.0999999999999996</v>
      </c>
      <c r="B14" s="29" t="s">
        <v>22</v>
      </c>
      <c r="C14" s="12"/>
      <c r="D14" s="25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1"/>
      <c r="P14" s="9"/>
    </row>
    <row r="15" spans="1:16" ht="13.5" customHeight="1">
      <c r="A15" s="24"/>
      <c r="B15" s="30" t="s">
        <v>19</v>
      </c>
      <c r="C15" s="12" t="s">
        <v>10</v>
      </c>
      <c r="D15" s="25">
        <f>30*1.1*0.4</f>
        <v>13.200000000000001</v>
      </c>
      <c r="E15" s="12">
        <f>ROUND(G15/F15,2)</f>
        <v>0.27</v>
      </c>
      <c r="F15" s="12">
        <v>3.75</v>
      </c>
      <c r="G15" s="12">
        <v>1.01</v>
      </c>
      <c r="H15" s="12">
        <v>5</v>
      </c>
      <c r="I15" s="12">
        <v>0.21</v>
      </c>
      <c r="J15" s="12"/>
      <c r="K15" s="12"/>
      <c r="L15" s="12"/>
      <c r="M15" s="12"/>
      <c r="N15" s="12"/>
      <c r="O15" s="31"/>
      <c r="P15" s="9"/>
    </row>
    <row r="16" spans="1:16" ht="13.5" customHeight="1">
      <c r="A16" s="24"/>
      <c r="B16" s="30" t="s">
        <v>21</v>
      </c>
      <c r="C16" s="12" t="s">
        <v>16</v>
      </c>
      <c r="D16" s="25">
        <f>30*1.02</f>
        <v>30.6</v>
      </c>
      <c r="E16" s="63"/>
      <c r="F16" s="12"/>
      <c r="G16" s="12"/>
      <c r="H16" s="12"/>
      <c r="I16" s="12"/>
      <c r="J16" s="12"/>
      <c r="K16" s="12"/>
      <c r="L16" s="12"/>
      <c r="M16" s="12"/>
      <c r="N16" s="12"/>
      <c r="O16" s="31"/>
      <c r="P16" s="9"/>
    </row>
    <row r="17" spans="1:16" ht="13.5" customHeight="1">
      <c r="A17" s="24"/>
      <c r="B17" s="30" t="s">
        <v>35</v>
      </c>
      <c r="C17" s="12" t="s">
        <v>16</v>
      </c>
      <c r="D17" s="25">
        <v>30</v>
      </c>
      <c r="E17" s="64">
        <f>ROUND(G17/F17,2)</f>
        <v>0.94</v>
      </c>
      <c r="F17" s="12">
        <v>3.75</v>
      </c>
      <c r="G17" s="12">
        <v>3.53</v>
      </c>
      <c r="H17" s="26">
        <v>11</v>
      </c>
      <c r="I17" s="12">
        <v>0.49</v>
      </c>
      <c r="J17" s="12"/>
      <c r="K17" s="12"/>
      <c r="L17" s="12"/>
      <c r="M17" s="12"/>
      <c r="N17" s="12"/>
      <c r="O17" s="31"/>
      <c r="P17" s="32"/>
    </row>
    <row r="18" spans="1:16" ht="13.5" customHeight="1">
      <c r="A18" s="10">
        <f>A14+0.1</f>
        <v>4.1999999999999993</v>
      </c>
      <c r="B18" s="29" t="s">
        <v>17</v>
      </c>
      <c r="C18" s="12"/>
      <c r="D18" s="34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21"/>
      <c r="P18" s="9"/>
    </row>
    <row r="19" spans="1:16" ht="26.4">
      <c r="A19" s="24"/>
      <c r="B19" s="11" t="s">
        <v>36</v>
      </c>
      <c r="C19" s="12" t="s">
        <v>18</v>
      </c>
      <c r="D19" s="25">
        <v>14</v>
      </c>
      <c r="E19" s="12">
        <f>ROUND(G19/F19,2)</f>
        <v>0.33</v>
      </c>
      <c r="F19" s="12">
        <v>3.75</v>
      </c>
      <c r="G19" s="12">
        <v>1.25</v>
      </c>
      <c r="H19" s="12">
        <v>9.3699999999999992</v>
      </c>
      <c r="I19" s="12">
        <v>2.78</v>
      </c>
      <c r="J19" s="12"/>
      <c r="K19" s="12"/>
      <c r="L19" s="14"/>
      <c r="M19" s="12"/>
      <c r="N19" s="12"/>
      <c r="O19" s="21"/>
      <c r="P19" s="9"/>
    </row>
    <row r="20" spans="1:16" ht="28.8">
      <c r="A20" s="17">
        <v>5</v>
      </c>
      <c r="B20" s="33" t="s">
        <v>23</v>
      </c>
      <c r="C20" s="34"/>
      <c r="D20" s="25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1"/>
      <c r="P20" s="35"/>
    </row>
    <row r="21" spans="1:16" ht="12.75" customHeight="1">
      <c r="A21" s="24">
        <f>A20+0.1</f>
        <v>5.0999999999999996</v>
      </c>
      <c r="B21" s="36" t="s">
        <v>56</v>
      </c>
      <c r="C21" s="28" t="s">
        <v>7</v>
      </c>
      <c r="D21" s="25">
        <v>16</v>
      </c>
      <c r="E21" s="12">
        <f>ROUND(G21/F21,2)</f>
        <v>1.07</v>
      </c>
      <c r="F21" s="12">
        <v>3.75</v>
      </c>
      <c r="G21" s="12">
        <v>4</v>
      </c>
      <c r="H21" s="12">
        <v>1.91</v>
      </c>
      <c r="I21" s="12">
        <v>1.05</v>
      </c>
      <c r="J21" s="12"/>
      <c r="K21" s="12"/>
      <c r="L21" s="12"/>
      <c r="M21" s="12"/>
      <c r="N21" s="12"/>
      <c r="O21" s="31"/>
      <c r="P21" s="23"/>
    </row>
    <row r="22" spans="1:16" ht="15" customHeight="1">
      <c r="A22" s="17">
        <v>6</v>
      </c>
      <c r="B22" s="1" t="s">
        <v>55</v>
      </c>
      <c r="C22" s="28"/>
      <c r="D22" s="25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31"/>
      <c r="P22" s="23"/>
    </row>
    <row r="23" spans="1:16" ht="26.4">
      <c r="A23" s="24">
        <f>A22+0.1</f>
        <v>6.1</v>
      </c>
      <c r="B23" s="37" t="s">
        <v>37</v>
      </c>
      <c r="C23" s="12" t="s">
        <v>16</v>
      </c>
      <c r="D23" s="25">
        <f>106*1.1</f>
        <v>116.60000000000001</v>
      </c>
      <c r="E23" s="38">
        <f>ROUND(G23/F23,2)</f>
        <v>0.17</v>
      </c>
      <c r="F23" s="38">
        <v>3.75</v>
      </c>
      <c r="G23" s="38">
        <v>0.64</v>
      </c>
      <c r="H23" s="38">
        <v>1.37</v>
      </c>
      <c r="I23" s="38">
        <v>0.19</v>
      </c>
      <c r="J23" s="38"/>
      <c r="K23" s="38"/>
      <c r="L23" s="38"/>
      <c r="M23" s="38"/>
      <c r="N23" s="38"/>
      <c r="O23" s="21"/>
      <c r="P23" s="9"/>
    </row>
    <row r="24" spans="1:16" ht="14.4">
      <c r="A24" s="17">
        <v>7</v>
      </c>
      <c r="B24" s="7" t="s">
        <v>20</v>
      </c>
      <c r="C24" s="28"/>
      <c r="D24" s="25"/>
      <c r="E24" s="39"/>
      <c r="F24" s="39"/>
      <c r="G24" s="39"/>
      <c r="H24" s="39"/>
      <c r="I24" s="39"/>
      <c r="J24" s="65"/>
      <c r="K24" s="39"/>
      <c r="L24" s="39"/>
      <c r="M24" s="39"/>
      <c r="N24" s="39"/>
      <c r="O24" s="21"/>
      <c r="P24" s="9"/>
    </row>
    <row r="25" spans="1:16" ht="26.4">
      <c r="A25" s="24">
        <f>A24+0.1</f>
        <v>7.1</v>
      </c>
      <c r="B25" s="40" t="s">
        <v>58</v>
      </c>
      <c r="C25" s="12" t="s">
        <v>10</v>
      </c>
      <c r="D25" s="79">
        <v>2.5</v>
      </c>
      <c r="E25" s="39"/>
      <c r="F25" s="39"/>
      <c r="G25" s="39"/>
      <c r="H25" s="39"/>
      <c r="I25" s="39"/>
      <c r="J25" s="12"/>
      <c r="K25" s="39"/>
      <c r="L25" s="39"/>
      <c r="M25" s="39"/>
      <c r="N25" s="39"/>
      <c r="O25" s="21"/>
      <c r="P25" s="22"/>
    </row>
    <row r="26" spans="1:16" ht="26.4">
      <c r="A26" s="24">
        <f t="shared" ref="A26:A31" si="0">A25+0.1</f>
        <v>7.1999999999999993</v>
      </c>
      <c r="B26" s="40" t="s">
        <v>59</v>
      </c>
      <c r="C26" s="12" t="s">
        <v>10</v>
      </c>
      <c r="D26" s="79">
        <v>2</v>
      </c>
      <c r="E26" s="39"/>
      <c r="F26" s="39"/>
      <c r="G26" s="39"/>
      <c r="H26" s="39"/>
      <c r="I26" s="39"/>
      <c r="J26" s="12"/>
      <c r="K26" s="39"/>
      <c r="L26" s="39"/>
      <c r="M26" s="39"/>
      <c r="N26" s="39"/>
      <c r="O26" s="21"/>
      <c r="P26" s="22"/>
    </row>
    <row r="27" spans="1:16">
      <c r="A27" s="24">
        <f t="shared" si="0"/>
        <v>7.2999999999999989</v>
      </c>
      <c r="B27" s="40" t="s">
        <v>40</v>
      </c>
      <c r="C27" s="41" t="s">
        <v>7</v>
      </c>
      <c r="D27" s="41" t="s">
        <v>41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21"/>
      <c r="P27" s="42"/>
    </row>
    <row r="28" spans="1:16">
      <c r="A28" s="24">
        <f t="shared" si="0"/>
        <v>7.3999999999999986</v>
      </c>
      <c r="B28" s="40" t="s">
        <v>52</v>
      </c>
      <c r="C28" s="41" t="s">
        <v>42</v>
      </c>
      <c r="D28" s="41" t="s">
        <v>43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21"/>
      <c r="P28" s="42"/>
    </row>
    <row r="29" spans="1:16" ht="12.75" customHeight="1">
      <c r="A29" s="24">
        <f t="shared" si="0"/>
        <v>7.4999999999999982</v>
      </c>
      <c r="B29" s="40" t="s">
        <v>44</v>
      </c>
      <c r="C29" s="41" t="s">
        <v>42</v>
      </c>
      <c r="D29" s="66" t="s">
        <v>43</v>
      </c>
      <c r="E29" s="12"/>
      <c r="F29" s="12"/>
      <c r="G29" s="12"/>
      <c r="H29" s="12"/>
      <c r="I29" s="12"/>
      <c r="J29" s="26"/>
      <c r="K29" s="12"/>
      <c r="L29" s="12"/>
      <c r="M29" s="12"/>
      <c r="N29" s="12"/>
      <c r="O29" s="31"/>
      <c r="P29" s="42"/>
    </row>
    <row r="30" spans="1:16">
      <c r="A30" s="24">
        <f t="shared" si="0"/>
        <v>7.5999999999999979</v>
      </c>
      <c r="B30" s="40" t="s">
        <v>45</v>
      </c>
      <c r="C30" s="41" t="s">
        <v>6</v>
      </c>
      <c r="D30" s="41" t="s">
        <v>43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31"/>
      <c r="P30" s="42"/>
    </row>
    <row r="31" spans="1:16">
      <c r="A31" s="24">
        <f t="shared" si="0"/>
        <v>7.6999999999999975</v>
      </c>
      <c r="B31" s="40" t="s">
        <v>46</v>
      </c>
      <c r="C31" s="41" t="s">
        <v>7</v>
      </c>
      <c r="D31" s="41" t="s">
        <v>47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31"/>
      <c r="P31" s="42"/>
    </row>
    <row r="32" spans="1:16" ht="15.6">
      <c r="A32" s="24"/>
      <c r="B32" s="40" t="s">
        <v>48</v>
      </c>
      <c r="C32" s="12" t="s">
        <v>16</v>
      </c>
      <c r="D32" s="41" t="s">
        <v>49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31"/>
      <c r="P32" s="42"/>
    </row>
    <row r="33" spans="1:16" ht="27" thickBot="1">
      <c r="A33" s="68"/>
      <c r="B33" s="69" t="s">
        <v>51</v>
      </c>
      <c r="C33" s="70" t="s">
        <v>16</v>
      </c>
      <c r="D33" s="71" t="s">
        <v>50</v>
      </c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2"/>
      <c r="P33" s="42"/>
    </row>
    <row r="34" spans="1:16">
      <c r="J34" s="73" t="s">
        <v>53</v>
      </c>
      <c r="K34" s="73"/>
      <c r="L34" s="73"/>
      <c r="M34" s="73"/>
      <c r="N34" s="73"/>
      <c r="O34" s="74">
        <f>SUM(O4:O33)</f>
        <v>0</v>
      </c>
    </row>
    <row r="35" spans="1:16">
      <c r="E35" s="77"/>
      <c r="F35" s="77"/>
      <c r="G35" s="77"/>
      <c r="H35" s="77"/>
      <c r="I35" s="77"/>
      <c r="J35" s="78" t="s">
        <v>57</v>
      </c>
      <c r="K35" s="75"/>
      <c r="L35" s="75"/>
      <c r="M35" s="75"/>
      <c r="N35" s="75"/>
      <c r="O35" s="76">
        <f>O34*22%</f>
        <v>0</v>
      </c>
    </row>
    <row r="36" spans="1:16">
      <c r="J36" s="75" t="s">
        <v>54</v>
      </c>
      <c r="K36" s="75"/>
      <c r="L36" s="75"/>
      <c r="M36" s="75"/>
      <c r="N36" s="75"/>
      <c r="O36" s="76">
        <f>SUM(O34:O35)</f>
        <v>0</v>
      </c>
    </row>
    <row r="37" spans="1:16">
      <c r="J37" s="45"/>
      <c r="K37" s="45"/>
      <c r="L37" s="45"/>
      <c r="M37" s="45"/>
      <c r="N37" s="45"/>
      <c r="O37" s="46"/>
    </row>
    <row r="38" spans="1:16">
      <c r="A38" s="47" t="s">
        <v>24</v>
      </c>
      <c r="B38" s="48"/>
      <c r="C38" s="49"/>
      <c r="D38" s="50"/>
    </row>
    <row r="39" spans="1:16">
      <c r="A39" s="51">
        <v>1</v>
      </c>
      <c r="B39" s="52" t="s">
        <v>25</v>
      </c>
      <c r="C39" s="53"/>
      <c r="D39" s="54"/>
    </row>
    <row r="40" spans="1:16" ht="35.25" customHeight="1">
      <c r="A40" s="55">
        <v>2</v>
      </c>
      <c r="B40" s="83" t="s">
        <v>26</v>
      </c>
      <c r="C40" s="83"/>
      <c r="D40" s="83"/>
    </row>
    <row r="41" spans="1:16" ht="22.5" customHeight="1">
      <c r="A41" s="55">
        <v>3</v>
      </c>
      <c r="B41" s="83" t="s">
        <v>27</v>
      </c>
      <c r="C41" s="83"/>
      <c r="D41" s="83"/>
    </row>
    <row r="42" spans="1:16" ht="22.5" customHeight="1">
      <c r="A42" s="55">
        <v>4</v>
      </c>
      <c r="B42" s="83" t="s">
        <v>30</v>
      </c>
      <c r="C42" s="83"/>
      <c r="D42" s="83"/>
    </row>
    <row r="43" spans="1:16" ht="22.5" customHeight="1">
      <c r="A43" s="55">
        <v>5</v>
      </c>
      <c r="B43" s="83" t="s">
        <v>28</v>
      </c>
      <c r="C43" s="83"/>
      <c r="D43" s="83"/>
    </row>
    <row r="44" spans="1:16">
      <c r="A44" s="55">
        <v>6</v>
      </c>
      <c r="B44" s="56" t="s">
        <v>31</v>
      </c>
      <c r="C44" s="56"/>
      <c r="D44" s="56"/>
    </row>
    <row r="45" spans="1:16" ht="22.5" customHeight="1">
      <c r="A45" s="55">
        <v>7</v>
      </c>
      <c r="B45" s="83" t="s">
        <v>29</v>
      </c>
      <c r="C45" s="83"/>
      <c r="D45" s="83"/>
    </row>
    <row r="46" spans="1:16" ht="12" customHeight="1">
      <c r="A46" s="55"/>
      <c r="B46" s="56"/>
      <c r="C46" s="56"/>
      <c r="D46" s="56"/>
    </row>
    <row r="47" spans="1:16">
      <c r="A47" s="57"/>
      <c r="B47" s="58"/>
      <c r="C47" s="59"/>
      <c r="D47" s="57"/>
    </row>
    <row r="48" spans="1:16">
      <c r="A48" s="57"/>
      <c r="B48" s="58"/>
      <c r="C48" s="59"/>
      <c r="D48" s="57"/>
    </row>
    <row r="55" spans="2:2" ht="13.8">
      <c r="B55" s="60"/>
    </row>
  </sheetData>
  <mergeCells count="8">
    <mergeCell ref="A1:O1"/>
    <mergeCell ref="B43:D43"/>
    <mergeCell ref="B45:D45"/>
    <mergeCell ref="K2:O2"/>
    <mergeCell ref="E2:J2"/>
    <mergeCell ref="B40:D40"/>
    <mergeCell ref="B41:D41"/>
    <mergeCell ref="B42:D4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firstPageNumber="2" orientation="portrait" useFirstPageNumber="1" r:id="rId1"/>
  <headerFooter>
    <oddHeader>&amp;R&amp;"Times New Roman,Regular"PROJEKTS 3</oddHeader>
    <oddFooter>&amp;L&amp;"Times New Roman,Regular"Gaismas iela 19/11&amp;R&amp;"Times New Roman,Regular"&amp;P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Nr. 1 - Tāme GT</vt:lpstr>
      <vt:lpstr>Sheet1</vt:lpstr>
      <vt:lpstr>'Nr. 1 - Tāme GT'!Print_Area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Liga_Blate</cp:lastModifiedBy>
  <cp:lastPrinted>2011-08-10T06:14:08Z</cp:lastPrinted>
  <dcterms:created xsi:type="dcterms:W3CDTF">2005-05-23T04:50:33Z</dcterms:created>
  <dcterms:modified xsi:type="dcterms:W3CDTF">2011-08-17T11:47:58Z</dcterms:modified>
</cp:coreProperties>
</file>