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350" windowWidth="11355" windowHeight="11760" tabRatio="912" activeTab="10"/>
  </bookViews>
  <sheets>
    <sheet name="Kopizm. apr.1" sheetId="1" r:id="rId1"/>
    <sheet name="DOP-sag" sheetId="2" r:id="rId2"/>
    <sheet name="DOP-uztur" sheetId="3" r:id="rId3"/>
    <sheet name="Visp. būvd." sheetId="4" r:id="rId4"/>
    <sheet name="1-2" sheetId="5" r:id="rId5"/>
    <sheet name="1-3" sheetId="6" r:id="rId6"/>
    <sheet name="1-4" sheetId="7" r:id="rId7"/>
    <sheet name="1-5" sheetId="8" r:id="rId8"/>
    <sheet name="1-6" sheetId="9" r:id="rId9"/>
    <sheet name="1-7" sheetId="10" r:id="rId10"/>
    <sheet name="1-8" sheetId="11" r:id="rId11"/>
  </sheets>
  <definedNames>
    <definedName name="_xlnm.Print_Area" localSheetId="4">'1-2'!$A$1:$P$88</definedName>
    <definedName name="_xlnm.Print_Area" localSheetId="5">'1-3'!$A$1:$P$136</definedName>
    <definedName name="_xlnm.Print_Area" localSheetId="6">'1-4'!$A$1:$P$126</definedName>
    <definedName name="_xlnm.Print_Area" localSheetId="7">'1-5'!$A$1:$P$358</definedName>
    <definedName name="_xlnm.Print_Area" localSheetId="8">'1-6'!$A$1:$P$137</definedName>
    <definedName name="_xlnm.Print_Area" localSheetId="9">'1-7'!$A$1:$P$81</definedName>
    <definedName name="_xlnm.Print_Area" localSheetId="10">'1-8'!$A$1:$P$58</definedName>
    <definedName name="_xlnm.Print_Area" localSheetId="1">'DOP-sag'!$A$1:$P$33</definedName>
    <definedName name="_xlnm.Print_Area" localSheetId="2">'DOP-uztur'!$A$1:$P$41</definedName>
    <definedName name="_xlnm.Print_Area" localSheetId="0">'Kopizm. apr.1'!$A$1:$H$58</definedName>
    <definedName name="_xlnm.Print_Area" localSheetId="3">'Visp. būvd.'!$A$1:$P$294</definedName>
    <definedName name="_xlnm.Print_Titles" localSheetId="4">'1-2'!$12:$16</definedName>
    <definedName name="_xlnm.Print_Titles" localSheetId="5">'1-3'!$12:$16</definedName>
    <definedName name="_xlnm.Print_Titles" localSheetId="6">'1-4'!$12:$16</definedName>
    <definedName name="_xlnm.Print_Titles" localSheetId="7">'1-5'!$12:$16</definedName>
    <definedName name="_xlnm.Print_Titles" localSheetId="8">'1-6'!$12:$16</definedName>
    <definedName name="_xlnm.Print_Titles" localSheetId="9">'1-7'!$12:$16</definedName>
    <definedName name="_xlnm.Print_Titles" localSheetId="10">'1-8'!$12:$16</definedName>
    <definedName name="_xlnm.Print_Titles" localSheetId="2">'DOP-uztur'!$12:$16</definedName>
    <definedName name="_xlnm.Print_Titles" localSheetId="0">'Kopizm. apr.1'!$15:$19</definedName>
    <definedName name="_xlnm.Print_Titles" localSheetId="3">'Visp. būvd.'!$12:$16</definedName>
  </definedNames>
  <calcPr fullCalcOnLoad="1"/>
</workbook>
</file>

<file path=xl/comments9.xml><?xml version="1.0" encoding="utf-8"?>
<comments xmlns="http://schemas.openxmlformats.org/spreadsheetml/2006/main">
  <authors>
    <author>user</author>
  </authors>
  <commentList>
    <comment ref="A1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<sst xmlns="http://schemas.openxmlformats.org/spreadsheetml/2006/main" count="4080" uniqueCount="1134">
  <si>
    <t>Alkorplan 2000 (vienkrāsains) ar papildmateriāliem (L veida profils ieklāja stiprināšanai, antibakteriāls materiāls uz baseina sienām un grīdas, līme , kniedes L profila stiprināšanai, hermētiķis šuvju aizpildīšanai)</t>
  </si>
  <si>
    <t>Z/Ū gaisa masāžas bloks 500mm Bronza Fitstar 8795050</t>
  </si>
  <si>
    <t>10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</si>
  <si>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</si>
  <si>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</si>
  <si>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</si>
  <si>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</si>
  <si>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</si>
  <si>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</si>
  <si>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</si>
  <si>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</si>
  <si>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</si>
  <si>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</si>
  <si>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</si>
  <si>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</si>
  <si>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</si>
  <si>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</si>
  <si>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</si>
  <si>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</si>
  <si>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</si>
  <si>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</si>
  <si>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</si>
  <si>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</si>
  <si>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</si>
  <si>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</si>
  <si>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</si>
  <si>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</si>
  <si>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</si>
  <si>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</si>
  <si>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</si>
  <si>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</si>
  <si>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</si>
  <si>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</si>
  <si>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</si>
  <si>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</si>
  <si>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</si>
  <si>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</si>
  <si>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</si>
  <si>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</si>
  <si>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</si>
  <si>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</si>
  <si>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</si>
  <si>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</si>
  <si>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Multifunkcionālā centra rekonstrukcija z.g. "Skolas nami", Daugmales pagastā, Rīgas rajonā.</t>
  </si>
  <si>
    <t xml:space="preserve"> Daugmales pag., Rīgas raj.</t>
  </si>
  <si>
    <t>Ūdensapgāde un kanalizācija. Iekšējie tīkli ŪK.</t>
  </si>
  <si>
    <t xml:space="preserve">Apkure </t>
  </si>
  <si>
    <t>Apkure. 1.kārta.</t>
  </si>
  <si>
    <t>Radiatora pieslēguma dubultbloks 1/2'' x 3/x'' ĀV</t>
  </si>
  <si>
    <t>Konusuzgrieznis kapara caurulei 15 mm 3/4'' (pāris)</t>
  </si>
  <si>
    <t xml:space="preserve">Radiatoru stiprinājumi </t>
  </si>
  <si>
    <t>Radiatora korķis 1/2''''</t>
  </si>
  <si>
    <t>Radiatora atgaisotājs</t>
  </si>
  <si>
    <t>Cietā plastmasas caurule D 16x2,0</t>
  </si>
  <si>
    <t xml:space="preserve"> m </t>
  </si>
  <si>
    <t>Cietā plastmasas caurule D 18x2,0</t>
  </si>
  <si>
    <t>Cietā plastmasas caurule D 20x2,25</t>
  </si>
  <si>
    <t>Cietā plastmasas caurule D 25x2,5</t>
  </si>
  <si>
    <t>Cietā plastmasas caurule D 32x3,0</t>
  </si>
  <si>
    <t>Cietā plastmasas caurule D 40x4,0</t>
  </si>
  <si>
    <t>Cietā plastmasas caurule D 50x4,5</t>
  </si>
  <si>
    <t>Cietā plastmasas caurule D 63x6,0</t>
  </si>
  <si>
    <t>Cietā plastmasas caurule D 75x7,5</t>
  </si>
  <si>
    <t>Cietā plastmasas caurule D 90x8,5</t>
  </si>
  <si>
    <t>Vara cauruļvadu veidgabali</t>
  </si>
  <si>
    <t>Siltumizolācijas stiprināšanas palīgmateriāli (lenta, klipši ...)</t>
  </si>
  <si>
    <t>Alva, lodpasta, gāze un citi palīgmateriāli</t>
  </si>
  <si>
    <t>kopsk.</t>
  </si>
  <si>
    <t>Grīdas apkure. 1. kārta.</t>
  </si>
  <si>
    <t>Telpas termostats</t>
  </si>
  <si>
    <t xml:space="preserve"> m² </t>
  </si>
  <si>
    <t>6-ceļu kontroles iekārta</t>
  </si>
  <si>
    <t>rullis</t>
  </si>
  <si>
    <t>Ventilācijas siltumapgāde. 1.kārta.</t>
  </si>
  <si>
    <t>Filtrs DN 80</t>
  </si>
  <si>
    <t>Filtrs DN 50</t>
  </si>
  <si>
    <t>Balansējošs vārsts DN 50</t>
  </si>
  <si>
    <t>Lodveida krāns DN 80- metināms</t>
  </si>
  <si>
    <t>Lodveida krāns DN 65- metināms</t>
  </si>
  <si>
    <t>Lodveida krāns DN 50- metināms</t>
  </si>
  <si>
    <t>Vienvirziena vārsts DN 80 - atloku</t>
  </si>
  <si>
    <t>Lodveida krāns DN 15</t>
  </si>
  <si>
    <t xml:space="preserve">Manometrs ar trīsgaitas krānu </t>
  </si>
  <si>
    <t xml:space="preserve">Termometrs 0° - 100°C  ar čaulu </t>
  </si>
  <si>
    <t xml:space="preserve">Tērauda caurule DN 80(ø89x3,5) </t>
  </si>
  <si>
    <t xml:space="preserve">Tērauda caurule DN 65(ø76x3) </t>
  </si>
  <si>
    <t xml:space="preserve">Tērauda caurule DN 50(ø60x3) </t>
  </si>
  <si>
    <t>Cinkotais skārds siltuma izolācijas  apvalkam uz jumta</t>
  </si>
  <si>
    <t xml:space="preserve">Cauruļvadu fasondaļas </t>
  </si>
  <si>
    <t>Cauruļvadu stiprinājumi</t>
  </si>
  <si>
    <t>Izolācijas palīgmateriāli</t>
  </si>
  <si>
    <t>Elektromateriāli</t>
  </si>
  <si>
    <t>Akmens vates čaulas D 35/19 mm</t>
  </si>
  <si>
    <t>Akmens vates čaulas D 42/30 mm</t>
  </si>
  <si>
    <t>Akmens vates čaulas D 54/30 mm</t>
  </si>
  <si>
    <t>Akmens vates čaulas D 63/30 mm</t>
  </si>
  <si>
    <t>Akmens vates čaulas D 76/30 mm</t>
  </si>
  <si>
    <t>Akmens vates čaulas D 89/30 mm</t>
  </si>
  <si>
    <t>Sistēma PN-1</t>
  </si>
  <si>
    <t>Gaisa apstrādes agregāts komplektā ar automatiku, vadības bloku, materizētiem noslēgvarstiem u.c. L=+12095/-9005 m³/h                  H=400 Pa</t>
  </si>
  <si>
    <t>Kantains trokšņa slāpētajs 1800x1000x2100</t>
  </si>
  <si>
    <t>Kantains trokšņa slāpētajs 1400x1000x2100</t>
  </si>
  <si>
    <t>Gaisa ieņemšanas reste  RIS 2300x1000</t>
  </si>
  <si>
    <t>Siets ø800</t>
  </si>
  <si>
    <t>Difuzors KSO 100</t>
  </si>
  <si>
    <t>Difuzors KSO 125</t>
  </si>
  <si>
    <t>Difuzors KSO 200</t>
  </si>
  <si>
    <t>Difuzors KE 125</t>
  </si>
  <si>
    <t>Difuzors KE 200</t>
  </si>
  <si>
    <t>reste  RGS-2-825x125</t>
  </si>
  <si>
    <t>reste  RGS-2-825x150</t>
  </si>
  <si>
    <t>reste  RGS-2-825x75</t>
  </si>
  <si>
    <t>reste  SV-2-800x200-K-S</t>
  </si>
  <si>
    <t>reste  SV-2-200x150-K-S</t>
  </si>
  <si>
    <t>reste  SV-1-1000x200-K-S</t>
  </si>
  <si>
    <t>pārplūdes reste  TVA 600-100</t>
  </si>
  <si>
    <t>apaļš drosseļvarsts IRIS-100</t>
  </si>
  <si>
    <t>apaļš drosseļvarsts IRIS-125</t>
  </si>
  <si>
    <t>apaļš drosseļvarsts IRIS-160</t>
  </si>
  <si>
    <t>apaļš drosseļvarsts IRIS-200</t>
  </si>
  <si>
    <t>apaļš drosseļvarsts IRIS-250</t>
  </si>
  <si>
    <t>apaļš drosseļvarsts IRIS-315</t>
  </si>
  <si>
    <t>kantains droseļvārsts UTK 300x250</t>
  </si>
  <si>
    <t>kantains droseļvārsts UTK 400x300</t>
  </si>
  <si>
    <t>kantains droseļvārsts UTK 400x500</t>
  </si>
  <si>
    <t>kantains droseļvārsts UTK 500x350</t>
  </si>
  <si>
    <t>kantains droseļvārsts UTK 500x700</t>
  </si>
  <si>
    <t>kantains ugunsdrošs vārsts SSA 300x250</t>
  </si>
  <si>
    <t>kantains ugunsdrošs vārsts SSA 900x500</t>
  </si>
  <si>
    <t>kantains ugunsdrošs vārsts SSA 900x700</t>
  </si>
  <si>
    <t>apaļš gaisa vads  SR 100</t>
  </si>
  <si>
    <t>apaļš gaisa vads  SR 125</t>
  </si>
  <si>
    <t>apaļš gaisa vads  SR 160</t>
  </si>
  <si>
    <t>apaļš gaisa vads  SR 200</t>
  </si>
  <si>
    <t>apaļš gaisa vads  SR 250</t>
  </si>
  <si>
    <t>apaļš gaisa vads  SR 315</t>
  </si>
  <si>
    <t>apaļš gaisa vads  SR 800</t>
  </si>
  <si>
    <t>kantains gaisa vads  300x250</t>
  </si>
  <si>
    <t>kantains gaisa vads  400x300</t>
  </si>
  <si>
    <t>kantains gaisa vads  400x350</t>
  </si>
  <si>
    <t>kantains gaisa vads  400x500</t>
  </si>
  <si>
    <t>kantains gaisa vads  500x350</t>
  </si>
  <si>
    <t>kantains gaisa vads  600x350</t>
  </si>
  <si>
    <t>kantains gaisa vads  500x700</t>
  </si>
  <si>
    <t>kantains gaisa vads  500x900</t>
  </si>
  <si>
    <t>kantains gaisa vads  800x350</t>
  </si>
  <si>
    <t>kantains gaisa vads  900x400</t>
  </si>
  <si>
    <t>kantains gaisa vads  900x500</t>
  </si>
  <si>
    <t>kantains gaisa vads  900x700</t>
  </si>
  <si>
    <t>kantains gaisa vads  1400x600</t>
  </si>
  <si>
    <t>kantains gaisa vads  1400x1000</t>
  </si>
  <si>
    <t>kantains gaisa vads  1800x1000</t>
  </si>
  <si>
    <t>m²</t>
  </si>
  <si>
    <t>veidgabali</t>
  </si>
  <si>
    <t xml:space="preserve">cauruļvadu fasondaļas </t>
  </si>
  <si>
    <t>montāžas komplekts</t>
  </si>
  <si>
    <t>Sistēma PN-2</t>
  </si>
  <si>
    <t>Gaisa apstrādes agregāts komplektā ar automatiku, vadības bloku, materizētiem noslēgvarstiem u.c. L=+12270/-5685 m³/h                  H=400 Pa</t>
  </si>
  <si>
    <t>kantains trokšņa slāpētajs 1800x1000x2100</t>
  </si>
  <si>
    <t>kantains trokšņa slāpētajs 1200x600x1100</t>
  </si>
  <si>
    <t>gaisa ieņemšanas reste  RIS 2300x1000</t>
  </si>
  <si>
    <t>siets  ø630</t>
  </si>
  <si>
    <t>difuzors KSO 100</t>
  </si>
  <si>
    <t>difuzors KSO 125</t>
  </si>
  <si>
    <t>difuzors KSO 200</t>
  </si>
  <si>
    <t>difuzors KE 100</t>
  </si>
  <si>
    <t>difuzors KE 125</t>
  </si>
  <si>
    <t>difuzors KE 160</t>
  </si>
  <si>
    <t>difuzors KE 200</t>
  </si>
  <si>
    <t>reste  SV-2-600x200-K-S</t>
  </si>
  <si>
    <t>reste  SV-1-200x150-K-S</t>
  </si>
  <si>
    <t>pārplūdes reste  TVA 700-100</t>
  </si>
  <si>
    <t>apaļs ugunsdrošs vārsts BSD 200</t>
  </si>
  <si>
    <t>apaļs ugunsdrošs vārsts BSD 250</t>
  </si>
  <si>
    <t>apaļs ugunsdrošs vārsts BSD 315</t>
  </si>
  <si>
    <t>kantains ugunsdrošs vārsts SSA 450x400</t>
  </si>
  <si>
    <t>apaļs ugunsdrošs vārsts SSA 600x350</t>
  </si>
  <si>
    <t>apaļs ugunsdrošs vārsts SSA 750x350</t>
  </si>
  <si>
    <t>kantains gaisa vads  SR 250</t>
  </si>
  <si>
    <t>kantains gaisa vads  SR 315</t>
  </si>
  <si>
    <t>kantains gaisa vads  SR 630</t>
  </si>
  <si>
    <t>kantains gaisa vads  350x350</t>
  </si>
  <si>
    <t>kantains gaisa vads  400x400</t>
  </si>
  <si>
    <t>kantains gaisa vads  450x400</t>
  </si>
  <si>
    <t>kantains gaisa vads  700x400</t>
  </si>
  <si>
    <t>kantains gaisa vads  750x350</t>
  </si>
  <si>
    <t>kantains gaisa vads  800x400</t>
  </si>
  <si>
    <t>kantains gaisa vads  800x800</t>
  </si>
  <si>
    <t>kantains gaisa vads 1400x1000</t>
  </si>
  <si>
    <t>kantains gaisa vads 1800x1000</t>
  </si>
  <si>
    <t>kantains gaisa vads  1800x1003</t>
  </si>
  <si>
    <t>Ārējais agregāts CDN 605</t>
  </si>
  <si>
    <t>vara caurule  ø1/2</t>
  </si>
  <si>
    <t>vara caurule  ø1'' 1/8</t>
  </si>
  <si>
    <t>freons</t>
  </si>
  <si>
    <t>plastmasas kanalizācijas caurule  ø25</t>
  </si>
  <si>
    <t>ārējais agregātu stiprinājumi</t>
  </si>
  <si>
    <t>Sistēma  N-4</t>
  </si>
  <si>
    <t xml:space="preserve">jumta ventilators DHS 400E4              </t>
  </si>
  <si>
    <t>jumta  trokšņa slāpētajs SSD 400</t>
  </si>
  <si>
    <t>vārsts ar el . Piedzieņu VKM 400</t>
  </si>
  <si>
    <t>lokanais savienojums  ASS 400</t>
  </si>
  <si>
    <t>reste  RGS-2-625x75</t>
  </si>
  <si>
    <t>reste  RGS-2-625x150</t>
  </si>
  <si>
    <t>apaļš drosseļvārsts IRIS-250</t>
  </si>
  <si>
    <t>apaļš  ugunsdrošs vārsts BSD 250</t>
  </si>
  <si>
    <t>apaļš  ugunsdrošs vārsts BSD 315</t>
  </si>
  <si>
    <t xml:space="preserve">     Virsizdevumi __%</t>
  </si>
  <si>
    <t xml:space="preserve">                Peļņa  __%</t>
  </si>
  <si>
    <t>Palīgmateriāli __%</t>
  </si>
  <si>
    <t>Materiālu transports __%</t>
  </si>
  <si>
    <t>Pārplūdes restes 195 x 22mm ar stūriem Baltas, PP (tekošais metrs) ASTRAL vai ekvivalents, (00220 + 22383)</t>
  </si>
  <si>
    <t>Priekšfiltrs līmeņa kompensācijas tvertnei
ASTRAL vai ekvivalents, 10886</t>
  </si>
  <si>
    <t>Sienas savienotāji atpakaļieplūdes sprauslām ABS balta plastmasa ASTRAL vai ekvivalents, 15663</t>
  </si>
  <si>
    <t>Aktīvās ogles filtrs Cantabric vai ekvivalents, 750 mm TOP (Selktora velve novietota augšā) ASTRAL vai ekvivalents, (15784)</t>
  </si>
  <si>
    <t>Atpakaļieplūdes sprauslas no sienas  ASTARL vai ekvivalents, 00330</t>
  </si>
  <si>
    <t>Sprauslas baseina tīrīšanas komplekta pieslēgšanai ASTRAL vai ekvivalents, (17382)</t>
  </si>
  <si>
    <t>Galvenā drene peldbaseina grīdā ar ner. Tērauda vāciņu ASTRAL vai ekvivalents, 22418</t>
  </si>
  <si>
    <t>Zemūdens prožektors ar baltu ABS dekoratīvo daļu 12V - 300W ASTRAL vai ekvivalents, 07856</t>
  </si>
  <si>
    <t>Peldbasedina tīrīšanas komplekts (telesk. kāts, vakumbirste,15m vakumšļūtene ar uzgaļiem, lapu sietiņš, ķimikaliju testeris) ASTRAL vai ekvivalents, 01378 &amp; 01397 &amp; 01405 &amp; 06665 &amp; 20947 &amp; 26155</t>
  </si>
  <si>
    <t>Peldbaseina kāpnes 4 pakāpienu  ar neslīdošām plastmasas uzlikām uz pakāpieniem AISI-316 vai ekvivalents, (paredzētas peldbaseinam ar automātisko pārklāju)</t>
  </si>
  <si>
    <t>Siltummainis 140 kW , ar ciparu termoregulatoru, cirkulācijas sūkni WILO vai ekvivalents, magnētisko ventili   SS AISI vai ekvivalents, 316 50 x 3/4</t>
  </si>
  <si>
    <t>Rokturi peldbaseina kāpnēm AISI-316 vai ekvivalents</t>
  </si>
  <si>
    <t>Automātiskā pH/Cl ķimikāliju dozēšanas sistēma Wassertest Digital 410 BEHNCKE vai ekvivalents, (39800041)</t>
  </si>
  <si>
    <t>Automātiskā flokulanta (dzidrinātāja)/Algicīda dozēšanas sistēma BEHNCKE vai ekvivalents, (39850110)</t>
  </si>
  <si>
    <t xml:space="preserve">Skimmers (Ūdens virsmas nosūcējs) ar vāciņu tīrīšanas komplektam ASTRAL vai ekvivalents, 11309 </t>
  </si>
  <si>
    <t>Sienas savienotāji atpakaļieplūdes sprauslām ASTRAL vai ekvivalents, 15663</t>
  </si>
  <si>
    <t>Atpakaļieplūdes sprauslas  ASTRAL vai ekvivalents, 00330</t>
  </si>
  <si>
    <t>Aktīvās ogles filtrs Cantabric 400 mm TOP (Selktora velve novietota augšā) ASTRAL vai ekvivalents, (22399)</t>
  </si>
  <si>
    <t>Baseina filtrācijas sūknis ASTRAL SPRINT vai ekvivalents,  1/2 HP 230v 16m3/h ASTRAL vai ekvivalents, (38769)</t>
  </si>
  <si>
    <t>Zemūdens prožektors 12V - 300W ASTRAL vai ekvivalents, 07856</t>
  </si>
  <si>
    <t>Siltummainis 30 kW , ar ciparu termoregulatoru, cirkulācijas sūkni WILO vai ekvivalents, magnētisko ventili   SS AISI vai ekvivalents, 316 50 x 3/4</t>
  </si>
  <si>
    <t>Automātiskā  flokulanta (dzidrinātāja)/Algicīda  dozēšanas sistēma BEHNCKE vai ekvivalents, (39850110)</t>
  </si>
  <si>
    <t>Peldošais termoizolējošais pārklāja Saritināšanas mehānisms ASTRAL  vai ekvivalents</t>
  </si>
  <si>
    <t>Peldošais termoizolējošais pārklājs ASTRAL vai ekvivalents</t>
  </si>
  <si>
    <t>Z/Ū masāžas bloks  ar 2 sprauslām. ALLFIT Typ Taifun Duo 65 m3/h Bronza  Fitstar vai ekvivalents, 7613050</t>
  </si>
  <si>
    <t>Z/Ū masāžas sprauslas no grīdas 6 gab. Bronza  Fitstar vai ekvivalents, 8697220</t>
  </si>
  <si>
    <t>Kaskādes,  Fitstar vai ekvivalents, 8730350</t>
  </si>
  <si>
    <t>Z/Ū masāžas bloks ar 2 sprauslām. ALLFIT Typ Taifun Duo 65 m3/h Bronza  Fitstar vai ekvivalents, 7640020; 7980050; 7991020</t>
  </si>
  <si>
    <t>Z/Ū masāžas sprauslas no grīdas 6 gab. Bronza  Fitstar vai ekvivalents, 8697220; 8696850 (kompl.)</t>
  </si>
  <si>
    <t>Z/Ū gaisa masāžas bloks 500mm Bronza Fitstar vai ekvivalents, 8790020</t>
  </si>
  <si>
    <t>Kaskāde ar apaļu strūklu Fitstar vai ekvivalents, 8741020 h=1250</t>
  </si>
  <si>
    <t>Kaskāde ar plakanu strūklu Fitstar vai ekvivalents, 8742020 h=1250</t>
  </si>
  <si>
    <t>Kaskāde ar apaļu strūklu Fitstar vai ekvivalents, 8743020</t>
  </si>
  <si>
    <t>Daudzslāņu plastmasas un metāla kompozītcaurule  PN10 ar stiprin. un ar pretkondensāta izolāciju, piem.  Unipipe vai ekvivalents, » (ar presētiem savienojumiem) 16x2,0</t>
  </si>
  <si>
    <t>Daudzslāņu plastmasas un metāla kompozītcaurule  PN10 ar stiprin. un ar pretkondensāta izolāciju, piem « Unipipe vai ekvivalents, (ar presētiem savienojumiem) 18x2,0</t>
  </si>
  <si>
    <t>Daudzslāņu plastmasas un metāla kompozītcaurule  PN10 ar stiprin., piem « Unipipe vai ekvivalents, ar pretkondensāta izolāciju (ar presētiem savienojumiem) 20x2,25</t>
  </si>
  <si>
    <t>Daudzslāņu plastmasas un metāla kompozītcaurule  PN10 ar stiprin., piem « Unipipe vai ekvivalents, ar pretkondensāta izolāciju (ar presētiem savienojumiem) 25x2.5</t>
  </si>
  <si>
    <t>Daudzslāņu plastmasas un metāla kompozītcaurule  PN10 ar stiprin., piem « Unipipe vai ekvivalents, ar pretkondensāta izolāciju (ar presētiem savienojumiem) 32x3.0</t>
  </si>
  <si>
    <t>Daudzslāņu plastmasas un metāla kompozītcaurule  PN10 ar stiprin., piem « Unipipe vai ekvivalents, ar pretkondensāta izolāciju (ar presētiem savienojumiem) 40x4.0</t>
  </si>
  <si>
    <t>Daudzslāņu plastmasas un metāla kompozītcaurule  PN10 ar stiprin., piem « Unipipe vai ekvivalents, ar pretkondensāta izolāciju (ar presētiem savienojumiem) 50x4.5</t>
  </si>
  <si>
    <t>Ugunsdzēsības spiediena paugstināšanas  sūkņu iekārta, gatavas komplektācijas, ar noslēgarmatūru, pretvārstiem, hidroforu, q=2,5/sek, H=29m (analogs Hydro Multi vai ekvivalents, E-2 CRE 5-8, N=2x1,6kW</t>
  </si>
  <si>
    <t>Spiediena paaugstināšanas iekārta, gatavas komplektācijas ar noslēgarmatūru, pretvārstiem, hidroforu, q=1,18l/sek (analogs Hydro Multi vai ekvivalents, E-2 CRE 3-5, H=19m, N=2x0,8kW</t>
  </si>
  <si>
    <t>Daudzslāņu plastmasas un metāla kompozītcaurule  PN10 ar stiprin. un siltumizolāciju, piem.  Unipipe vai ekvivalents, »  16x2,0</t>
  </si>
  <si>
    <t>Daudzslāņu plastmasas un metāla kompozītcaurule  PN10 ar stiprin. un siltumizolāciju, piem.« Unipipe vai ekvivalents, »  18x2,0</t>
  </si>
  <si>
    <t>Daudzslāņu plastmasas un metāla kompozītcaurule  PN10 ar stiprin., un siltumizolāciju ,piem « Unipipe vai ekvivalents, »  20x2,25</t>
  </si>
  <si>
    <t>Daudzslāņu plastmasas un metāla kompozītcaurule  PN10 ar stiprin., un siltumizolāciju ,piem « Unipipe vai ekvivalents, »  25x2.5</t>
  </si>
  <si>
    <t>Daudzslāņu plastmasas un metāla kompozītcaurule  PN10 ar stiprin., un siltumizolāciju ,piem « Unipipe vai ekvivalents, »  32x3.0</t>
  </si>
  <si>
    <t xml:space="preserve">Daudzslāņu plastmasas un metāla kompozītcaurule  PN10 ar stiprin., un siltumizolāciju ,piem « Unipipe vai ekvivalents, » 40x4.0 </t>
  </si>
  <si>
    <t>Drenāžas sūkņa iekārta hidroizolētā bedrē 0,7x0,7x1,2(h) tehniskajā pagrīdē ar drenāžas sūkni WILO-TM vai ekvivalents, 30-05 Q=20m3/st, H=9m, N=0,5kW, ar pludiņautomātiku</t>
  </si>
  <si>
    <t>Plastmasas iekšējās kanalizācijas cauruļvads ar stiprinājumiem (piem. Uponor HTP vai ekvivalents) d=50</t>
  </si>
  <si>
    <t>Plastmasas iekšējās kanalizācijas cauruļvads ar stiprinājumiem (piem. Uponor HTP vai ekvivalents) d=75</t>
  </si>
  <si>
    <t>Plastmasas iekšējās kanalizācijas cauruļvads ar stiprinājumiem (piem. Uponor HTP vai ekvivalents) d=110</t>
  </si>
  <si>
    <t>Plastmasas iekšējās kanalizācijas cauruļvads ar stiprinājumiem (piem. Uponor HTP vai ekvivalents)- vēdināšanas d=75</t>
  </si>
  <si>
    <t>Plastmasas iekšējās kanalizācijas cauruļvads ar stiprinājumiem (piem. Uponor HTP vai ekvivalents)- vēdināšanas d=110</t>
  </si>
  <si>
    <t>Plastmasas iekšējās kanalizācijas cauruļvads ar stiprinājumiem (piem. Uponor HTP vai ekvivalents)- vēdināšanas d=150</t>
  </si>
  <si>
    <t>Radiators BUDERUS Logatrend VK-Profil vai ekvivalents, Tips 11-500/600 mm</t>
  </si>
  <si>
    <t>Radiators BUDERUS Logatrend VK-Profil vai ekvivalents, Tips 21-300/500 mm</t>
  </si>
  <si>
    <t>Radiators BUDERUS Logatrend VK-Profil vai ekvivalents, Tips 21-300/600 mm</t>
  </si>
  <si>
    <t>Radiators BUDERUS Logatrend VK-Profil vai ekvivalents, Tips 22-500/400 mm</t>
  </si>
  <si>
    <t>Radiators BUDERUS Logatrend VK-Profil vai ekvivalents, Tips 22-500/500 mm</t>
  </si>
  <si>
    <t>Radiators BUDERUS Logatrend VK-Profil vai ekvivalents, Tips 22-500/600 mm</t>
  </si>
  <si>
    <t>Radiators BUDERUS Logatrend VK-Profil vai ekvivalents, Tips 22-500/700 mm</t>
  </si>
  <si>
    <t>Radiators BUDERUS Logatrend VK-Profil vai ekvivalents, Tips 22-500/800 mm</t>
  </si>
  <si>
    <t>Radiators BUDERUS Logatrend VK-Profil vai ekvivalents, Tips 22-500/1400 mm</t>
  </si>
  <si>
    <t>Radiators BUDERUS Logatrend VK-Profil vai ekvivalents, Tips 22-900/600 mm</t>
  </si>
  <si>
    <t>Radiators BUDERUS Logatrend VK-Profil vai ekvivalents, Tips 22-900/800 mm</t>
  </si>
  <si>
    <t>Radiators BUDERUS Logatrend VK-Profil vai ekvivalents, Tips 22-900/900 mm</t>
  </si>
  <si>
    <t>Radiators BUDERUS Logatrend VK-Profil vai ekvivalents, Tips 22-900/1000 mm</t>
  </si>
  <si>
    <t>Radiators BUDERUS Logatrend VK-Profil vai ekvivalents, Tips 33-900/1000 mm</t>
  </si>
  <si>
    <t>Termostatgalva Danfoss RTD 3130 Inova  vai ekvivalents</t>
  </si>
  <si>
    <t>Balansējošais vārsts Oventrop Hydrocontrol R DN10 vai ekvivalents,</t>
  </si>
  <si>
    <t>Balansējošais vārsts Oventrop Hydrocontrol R DN20 vai ekvivalents,</t>
  </si>
  <si>
    <t>Balansējošais vārsts Oventrop Hydrocontrol R DN40 vai ekvivalents,</t>
  </si>
  <si>
    <t>Lodveida ventilis Oventrop Optibal R DN15 vai ekvivalents,</t>
  </si>
  <si>
    <t>Lodveida ventilis Oventrop Optibal R DN25 vai ekvivalents,</t>
  </si>
  <si>
    <t>Lodveida ventilis Oventrop Optibal R DN50 vai ekvivalents,</t>
  </si>
  <si>
    <t>ISOPIPE vai ekvivalents, kaučuka tipa izolācija  D 15/13 mm</t>
  </si>
  <si>
    <t>ISOPIPE vai ekvivalents, kaučuka tipa izolācija  D 18/13 mm</t>
  </si>
  <si>
    <t>ISOPIPE vai ekvivalents, kaučuka tipa izolācija  D 22/13 mm</t>
  </si>
  <si>
    <t>ISOPIPE vai ekvivalents, kaučuka tipa izolācija  D 28/19 mm</t>
  </si>
  <si>
    <t>Silto grīdu caurule UPONOR - UNIPIPE 16x2 vai ekvivalents,</t>
  </si>
  <si>
    <t xml:space="preserve">UPONOR - UNIPIPE vai ekvivalents, cauruļu stiprīnājumi-sliede </t>
  </si>
  <si>
    <t>UPONOR - UNIPIPE vai ekvivalents, adapteri 16x3 /4'' FT</t>
  </si>
  <si>
    <t>UPONOR - UNIPIPE  vai ekvivalents, silto grīdu kolektors - 8 zari</t>
  </si>
  <si>
    <t>UPONOR - UNIPIPE vai ekvivalents,  silto grīdu kolektors - 11 zari</t>
  </si>
  <si>
    <t>UPONOR - UNIPIPE vai ekvivalents,  silto grīdu siltumizolācija ar pārklājumu 27-2 eps 040 des</t>
  </si>
  <si>
    <t xml:space="preserve">UPONOR - UNIPIPE vai ekvivalents,  sānu šuve </t>
  </si>
  <si>
    <t>UPONOR - UNIPIPE vai ekvivalents,  betona plastifikātors</t>
  </si>
  <si>
    <t>UPONOR - UNIPIPE vai ekvivalents,  kolektora skapis zemapmetuma</t>
  </si>
  <si>
    <t>UPONOR - UNIPIPE vai ekvivalents,  lente</t>
  </si>
  <si>
    <t>UPONOR - UNIPIPE vai ekvivalents,  kolektora izpildmehānisms 230V</t>
  </si>
  <si>
    <t>Cirkulācijas sūknis "WILO STRATOS.40/1-12" vai ekvivalents, G=14,7 m³/st. H=4,0 m, Nel=280 W, ~230V</t>
  </si>
  <si>
    <t>Cirkulācijas sūknis "WILO STRATOS.30/1-12" vai ekvivalents, G=6,0 m³/st. H=5,0 m, Nel=160 W, ~230V</t>
  </si>
  <si>
    <t>Cirkulācijas sūknis "WILO STRATOS.30/1-12" vai ekvivalents, G=5,1 m³/st. H=5,0 m, Nel=150 W, ~230V</t>
  </si>
  <si>
    <t>Trīsgaitas vārsts ar elektromotoru "BELIMO" vai ekvivalents, H750,DN 50, Kvs=40, ar servemotoru NV 24-SR</t>
  </si>
  <si>
    <t>Trīsgaitas vārsts ar elektromotoru "BELIMO" vai ekvivalents, R 338,DN 40, Kvs=16, ar servemotoru NR 24-SR</t>
  </si>
  <si>
    <t xml:space="preserve">Temperatūras regulators ar pretaizsalšanas automātiku AQUA 24TF "VEAB" vai ekvivalents, ar temperatūras devēju komplektu </t>
  </si>
  <si>
    <t>Pārspiediena vārsts AVDO-25 vai ekvivalents, DN 25</t>
  </si>
  <si>
    <t>Siltuma izolācijas čaulas "PAROC" vai ekvivalents, ar folija pārklajumu AE 76x40</t>
  </si>
  <si>
    <t>Siltuma izolācijas čaulas "PAROC" vai ekvivalents, ar folija pārklajumu AE 76x60</t>
  </si>
  <si>
    <t>Siltuma izolācijas čaulas "PAROC" vai ekvivalents, ar folija pārklajumu AE 89x40</t>
  </si>
  <si>
    <t>Siltuma izolācijas čaulas "PAROC" vai ekvivalents, ar folija pārklajumu AE 60x40</t>
  </si>
  <si>
    <t>Siltuma izolācijas čaulas "PAROC" vai ekvivalents, ar folija pārklajumu AE 60x60</t>
  </si>
  <si>
    <t>Gaisa savācēji ar automātiskajie atgaisotājiem FLEXVENT TOP 3/4'' vai ekvivalents</t>
  </si>
  <si>
    <t>akmens vates izolācija PAROC vai ekvivalents, LAM 60</t>
  </si>
  <si>
    <t>akmens vates izolācija PAROC vai ekvivalents, LAM 100</t>
  </si>
  <si>
    <t>aukstumizolācijas ARMAFLEX vai ekvivalents, AC 1/2x13</t>
  </si>
  <si>
    <t>aukstumizolācijas ARMAFLEX vai ekvivalents, AC 1'' 1/8x13</t>
  </si>
  <si>
    <t>aukstumizolācijas ARMAFLEX vai ekvivalents,</t>
  </si>
  <si>
    <t>akmens vates izolācija PAROC vai ekvivalents, LAM 30</t>
  </si>
  <si>
    <t>akmens vates izolācija PAROC vai ekvivalents, LAM 80</t>
  </si>
  <si>
    <t>Pie virsmas stiprin. gaism. ar elektron. dros., ''Trilux''  vai ekvivalents.; 7132/58/830; IP54</t>
  </si>
  <si>
    <t>Pie virsmas stiprin. gaism. ar elektron. dros., ''Trilux''  vai ekvivalents; ARAGON 258/830; IP66</t>
  </si>
  <si>
    <t>Pie virsmas stiprin. gaism. ar elektron. dros., ''Trilux''  vai ekvivalents,;ARAGON 136/830; IP66</t>
  </si>
  <si>
    <t>Pie virsmas stiprin. gaism. ar elektron. dros., ''Trilux''  vai ekvivalents,;ARAGON 236/830' IP66</t>
  </si>
  <si>
    <t>Gaism. ar elektron. dros., ar 0,5m piekarēm, ''Trilux''  vai ekvivalents,;ARAGON 236/830;IP66</t>
  </si>
  <si>
    <t>Gaism. ar elektron. dros., ar 0,5m piekarēm, ''Trilux''  vai ekvivalents,; ARAGON 258/830;IP66</t>
  </si>
  <si>
    <t>Pie virsmas stiprin. gaism. , ''Trilux''  vai ekvivalents,; 7483/2xTCL24 CENTA S ; IP54</t>
  </si>
  <si>
    <t>Pie virsmas stiprin. gaism. , ''Trilux''  vai ekvivalents,; 7482/1xTCL18 CENTA S; IP54</t>
  </si>
  <si>
    <t>Gaism. ar elektron. dros., ar 0,5m piekarēm, ''Philips''  vai ekvivalents,; TCS198 2xTL-D58/830; IP20</t>
  </si>
  <si>
    <t xml:space="preserve"> Pie virsmas stiprin. gaism. ar elektron. dros., ''Philips''  vai ekvivalents, ar 1h akkumulatoru TCS198 2xTL-D58/830; IP20</t>
  </si>
  <si>
    <t>Pie virsmas stiprin. gaism. ar elektron. dros., ''Philips''  vai ekvivalents,; TCS198 1xTL-D36/830; IP20</t>
  </si>
  <si>
    <t>Pie virsmas stiprin. gaism. ar elektron. dros., ''Philips''  vai ekvivalents,; TCS198 4xTL-D18/830; IP20</t>
  </si>
  <si>
    <t>Iebūvēts. gaism. ar elektron. dros., ''Trilux''  vai ekvivalents,; ENTERIO M73 RMV 418/830 ; IP20</t>
  </si>
  <si>
    <t>Ambiella CHR 2TCD26 COMP iebūvēts. gaism., ''Trilux''  vai ekvivalents,; 2x26W ; IP20</t>
  </si>
  <si>
    <t>Nožogojuma un vārtu ierīkošana ( Žogu paneļi “Nulofor F” vai ekvivalents,krāsoti metāla stabi)</t>
  </si>
  <si>
    <t>apaļš  ugunsdrošs vārsts BSD 400</t>
  </si>
  <si>
    <t>apaļš  gaisa vads  SR 160</t>
  </si>
  <si>
    <t>apaļš  gaisa vads  SR 200</t>
  </si>
  <si>
    <t>apaļš  gaisa vads  SR 250</t>
  </si>
  <si>
    <t>apaļš  gaisa vads  SR 315</t>
  </si>
  <si>
    <t>apaļš  gaisa vads  SR 400</t>
  </si>
  <si>
    <t>Sistēma  N-5 (1.kārta)</t>
  </si>
  <si>
    <t xml:space="preserve">jumta ventilators DHS 355E4              </t>
  </si>
  <si>
    <t>jumta  trokšņa slāpētajs SSD 355</t>
  </si>
  <si>
    <t>vārsts ar el . Piedzieņu VKM 355</t>
  </si>
  <si>
    <t>lokanais savienojums  ASS 355</t>
  </si>
  <si>
    <t>difuzors KSO 160</t>
  </si>
  <si>
    <t>apaļš drosseļvārsts IRIS-100</t>
  </si>
  <si>
    <t>apaļš drosseļvārsts IRIS-125</t>
  </si>
  <si>
    <t>apaļš drosseļvārsts IRIS-160</t>
  </si>
  <si>
    <t>apaļš  ugunsdrošs vārsts BSD 160</t>
  </si>
  <si>
    <t>apaļš  gaisa vads  SR 100</t>
  </si>
  <si>
    <t>apaļš  gaisa vads  SR 125</t>
  </si>
  <si>
    <t>Sistēma  N-6</t>
  </si>
  <si>
    <t xml:space="preserve">jumta ventilators DHS 225EZ           </t>
  </si>
  <si>
    <t>jumta  trokšņa slāpētajs SSD 225</t>
  </si>
  <si>
    <t>vārsts ar el . Piedzieņu VKM 225</t>
  </si>
  <si>
    <t>lokanais savienojums  ASS 255</t>
  </si>
  <si>
    <t>apaļš  ugunsdrošs vārsts BSD 200</t>
  </si>
  <si>
    <t>Sistēma  N-7</t>
  </si>
  <si>
    <t xml:space="preserve">jumta ventilators TFER 315 M       </t>
  </si>
  <si>
    <t>jumta kārba</t>
  </si>
  <si>
    <t xml:space="preserve">pretvārsts </t>
  </si>
  <si>
    <t>vienvirziena vārsts RSK 160</t>
  </si>
  <si>
    <t>apaļš ugunsdrošs vārsts BSD 125</t>
  </si>
  <si>
    <t>Sistēma  N-8</t>
  </si>
  <si>
    <t xml:space="preserve">jumta ventilators DHS 500DV       </t>
  </si>
  <si>
    <t>jumta  trokšņa slāpētajs SSD 500</t>
  </si>
  <si>
    <t>vārsts ar el .piedzieņu VKM 500</t>
  </si>
  <si>
    <t>lokanais savienojums ASS 500</t>
  </si>
  <si>
    <t>apaļš drosseļvārsts IRIS-200</t>
  </si>
  <si>
    <t>apaļš drosseļvārsts IRIS-315</t>
  </si>
  <si>
    <t>kantains droseļvārsts UTK 400x350</t>
  </si>
  <si>
    <t>kantains  ugunsdrošs vārsts SSA 700x400</t>
  </si>
  <si>
    <t>virtuves nosūces ar tauku filtru</t>
  </si>
  <si>
    <t>Sistēma  N-9</t>
  </si>
  <si>
    <t>vārsts ar el. Piedzieņu VKM 225</t>
  </si>
  <si>
    <t>virtuves nosūces ar tauku filtru 1000x900x500</t>
  </si>
  <si>
    <t>Sistēma  N-10</t>
  </si>
  <si>
    <t>vārsts ar el.piedzieņu VKM 400</t>
  </si>
  <si>
    <t>Sistēma  N11</t>
  </si>
  <si>
    <t>vārsts ar el.piedzieņu VKM 355</t>
  </si>
  <si>
    <t>Sistēma  N-12</t>
  </si>
  <si>
    <t>apaļš  droseļvārsts IRIS-125</t>
  </si>
  <si>
    <t>apaļš  droseļvārsts IRIS-160</t>
  </si>
  <si>
    <t>Sistēma  DP-1</t>
  </si>
  <si>
    <t>siltināts vārsts ar motoru SPB-3L-400x300</t>
  </si>
  <si>
    <t>Sistēma  DN-1</t>
  </si>
  <si>
    <t>siltināts jumtiņš ø 160</t>
  </si>
  <si>
    <t>difuzors RK-PK-160</t>
  </si>
  <si>
    <t>Sistēma  Nd-1</t>
  </si>
  <si>
    <t xml:space="preserve">jumta ventilators BVD 630/30-6 </t>
  </si>
  <si>
    <t>vārsts  FER+M 700x500</t>
  </si>
  <si>
    <t>kantains gaisa vads  700x300</t>
  </si>
  <si>
    <t>Sistēma  Nd-2</t>
  </si>
  <si>
    <t>Sistēma K-1       50.3 kW</t>
  </si>
  <si>
    <t xml:space="preserve">Ventilācija </t>
  </si>
  <si>
    <t xml:space="preserve"> Aukstais ūdensvads Ū1</t>
  </si>
  <si>
    <t>Aukstā ūdens mērītājs 6m3/st Dn32, gružu filtrs</t>
  </si>
  <si>
    <t>Kompl.</t>
  </si>
  <si>
    <t xml:space="preserve">Mehāniskais filtrs F6S Dn40 ar nepārtrauktu darbību </t>
  </si>
  <si>
    <t>Ķīmiskais filtrs ar automātiku (perspektīvē)</t>
  </si>
  <si>
    <t>Manometrs 0-6 bar</t>
  </si>
  <si>
    <t xml:space="preserve"> Ugunsdzēsības ūdensvads Ū2</t>
  </si>
  <si>
    <t xml:space="preserve">Manometrs 0-6 bar </t>
  </si>
  <si>
    <t>Tērauda cauruļvads ar veidgabaliem un stiprinājumiem, ar pretkorozijas krāsu</t>
  </si>
  <si>
    <t>Pārnēsājamais putu ugunsdzēsības aparāts 6kg</t>
  </si>
  <si>
    <t xml:space="preserve">    Karstais ūdensvads T3, T4</t>
  </si>
  <si>
    <t>Maisītājs ar dušu</t>
  </si>
  <si>
    <t>Elektriskais karstā ūdens ūdenssildītājs V=200litri, karstā ūdens piesildīšanai līdz 90.</t>
  </si>
  <si>
    <t xml:space="preserve">   Sadzīves kanalizācija K1</t>
  </si>
  <si>
    <t>Keramikas sēdpods ar zemo skalojamo kasti, slīpo izlaidi, lokano pievadšļūteni un savienojošo veidgabalu</t>
  </si>
  <si>
    <t>Kompl</t>
  </si>
  <si>
    <t>Keramikas sēdpods ar zemo skalojamo kasti, taisno izlaidi, lokano pievadšļūteni un savienojošo veidgabalu</t>
  </si>
  <si>
    <t>Keramikas sēdpods ar zemo skalojamo kasti, taisno izlaidi, lokano pievadšļūteni un savienojošo veidgabalu, ar invalīdu aprīkojumu</t>
  </si>
  <si>
    <t xml:space="preserve">Keramikas roku mazgātne ar hromētu sifonu, kronšteiniem un viensviras jaucēkrānu </t>
  </si>
  <si>
    <t>Keramikas roku mazgātne ar hromētu sifonu, kronšteiniem un viensviras jaucēkrānu, ar invalīdu aprīkojumu</t>
  </si>
  <si>
    <t xml:space="preserve">Seklā dušas vācele ar sifonu, novadīšanas un pārplūšanas armatūru, pašnoslēdzošu jaucēju un dušas komplektu ar dušas galviņu </t>
  </si>
  <si>
    <t xml:space="preserve">Dušas traps ar sifonu, nerūsējoša tērauda režģi, pašnoslēdzošu jaucēju un dušas komplektu ar dušas galviņu </t>
  </si>
  <si>
    <t>Keramikas urināls ar sifonu un skalošanas krānu</t>
  </si>
  <si>
    <t>Gab.</t>
  </si>
  <si>
    <t>Ražošanas kanalizācija  K4</t>
  </si>
  <si>
    <t xml:space="preserve">Nerūsējoša tērauda izlietne  ar hromētu cauruļveida sifonu, ar strūklas pārtraukumu, kronšteiniem un virsmas maisītāju ar grozāmu izteci  </t>
  </si>
  <si>
    <t xml:space="preserve">Nerūsējoša tērauda izlietne ar divām daļām,  ar hromētu cauruļveida sifonu, ar strūklas pārtraukumu, kronšteiniem un virsmas maisītāju ar grozāmu izteci </t>
  </si>
  <si>
    <t xml:space="preserve">Nerūsējoša tērauda izlietne 1000x700m, dziļā ,  ar hromētu cauruļveida sifonu,  kronšteiniem un virsmas maisītāju ar grozāmu izteci </t>
  </si>
  <si>
    <t>Sifons D50 ar strūklas pārt.</t>
  </si>
  <si>
    <t>Traps tekne ar tērauda režģi</t>
  </si>
  <si>
    <t>vieta</t>
  </si>
  <si>
    <t>Noslēgarmatūra – lodveida ventilis d=15</t>
  </si>
  <si>
    <t>Noslēgarmatūra – lodveida ventilis d=20</t>
  </si>
  <si>
    <t>Noslēgarmatūra – lodveida ventilis d=25</t>
  </si>
  <si>
    <t>Noslēgarmatūra – lodveida ventilis d=40</t>
  </si>
  <si>
    <t>Noslēgarmatūra – lodveida ventilis d=32</t>
  </si>
  <si>
    <t>Noslēgarmatūra – aizbīdnis d=50</t>
  </si>
  <si>
    <t>Vienvirziena vārsts d-40</t>
  </si>
  <si>
    <t>Tukšošanas krāns d=15</t>
  </si>
  <si>
    <t>Ārējais laistīšanas krāns ar lokano šļūteni L=30m d=15</t>
  </si>
  <si>
    <t>Cinkota tērauda ūdensvada cauruļvads ar veidgabaliem un stiprinājumiem ievada pacēlums, ar pretkondensāta izolāciju d=100</t>
  </si>
  <si>
    <t>Cinkota tērauda ūdensvada cauruļvads ar veidgabaliem (ievada mezglā), ar pretkondensāta izolāciju d=50</t>
  </si>
  <si>
    <t>Cinkota tērauda ūdensvada cauruļvads ar veidgabaliem (ievada mezglā), ar pretkondensāta izolāciju d=40</t>
  </si>
  <si>
    <t>Daudzslāņu plastmasas un metāla kompozītcaurule  PN10 ar stiprin., piem « Unipipe, ar pretkondensāta izolāciju (ar presētiem savienojumiem) 50x4.5</t>
  </si>
  <si>
    <t>Stopkrāns  d=16</t>
  </si>
  <si>
    <t>Stopkrāns  d=18</t>
  </si>
  <si>
    <t>Noslēgarmatūra- aizbīdnis d=50</t>
  </si>
  <si>
    <t>Pretvārsts d=50</t>
  </si>
  <si>
    <t>Aizbīdnis ar elektropievadu un automātikas bloku  d=50</t>
  </si>
  <si>
    <t>Ugunsdzēsības krāns ar ventili, stobru, izplūdes sprauslu un šļūteni L=20m, skapī d=50</t>
  </si>
  <si>
    <t>Noslēgarmatūra –lodveida ventilis d=15</t>
  </si>
  <si>
    <t>Noslēgarmatūra –lodveida ventilis d=20</t>
  </si>
  <si>
    <t>Noslēgarmatūra –lodveida ventilis d=25</t>
  </si>
  <si>
    <t>Noslēgarmatūra –lodveida ventilis d=32</t>
  </si>
  <si>
    <t>Noslēgarmatūra –lodveida ventilis d=40</t>
  </si>
  <si>
    <t>Pretvārsts d=40</t>
  </si>
  <si>
    <t>Pretvārsts d=32</t>
  </si>
  <si>
    <t>Pretvārsts d=20</t>
  </si>
  <si>
    <t>Pretvārsts d=15</t>
  </si>
  <si>
    <t>Termoregulators d/15</t>
  </si>
  <si>
    <t>Laistīšanas krāns ar lokano šļūteni L=10m (tauku atdalītājam) d=15</t>
  </si>
  <si>
    <t>Automātiskais caurplūdumu regulējošais ventilis d=15</t>
  </si>
  <si>
    <t>Traps ar hidroslēgu, ar tērauda režģi  d=50</t>
  </si>
  <si>
    <t>Traps ar hidroslēgu, ar tērauda režģi  d=100</t>
  </si>
  <si>
    <t>Vakuumvārsts d=100</t>
  </si>
  <si>
    <t>Revīzija uz stāvvada d=100</t>
  </si>
  <si>
    <t>Tīrīšanas lūciņas ierīkošana grīdā d=100</t>
  </si>
  <si>
    <t>Vēdināšanas izvada uzgalis d=100</t>
  </si>
  <si>
    <t>Veļas mašīnas sifons d=50</t>
  </si>
  <si>
    <t>PE kanalizācijas spiedvads  d=40</t>
  </si>
  <si>
    <t>PE kanalizācijas spiedvads  d=63</t>
  </si>
  <si>
    <t>Pretuguns aploces d=110</t>
  </si>
  <si>
    <t>Lodveida pretvārsts Dn32</t>
  </si>
  <si>
    <t>Lodveida pretvārsts Dn50</t>
  </si>
  <si>
    <t>Lodveida ventilis Dn32</t>
  </si>
  <si>
    <t>Lodveida ventilis Dn50</t>
  </si>
  <si>
    <t>Traps ar tērauda režģi, ar sifonu  d=100</t>
  </si>
  <si>
    <t>Vēdināšanas izvada uzgalis  d=100</t>
  </si>
  <si>
    <t>Revīzija uz stāvvada  d=100</t>
  </si>
  <si>
    <t>Hermetizēta izlaide  d=150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</si>
  <si>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</si>
  <si>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</si>
  <si>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</si>
  <si>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</si>
  <si>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</si>
  <si>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</si>
  <si>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</si>
  <si>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</si>
  <si>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</si>
  <si>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</si>
  <si>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</si>
  <si>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</si>
  <si>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</si>
  <si>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</si>
  <si>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</si>
  <si>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</si>
  <si>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</si>
  <si>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</si>
  <si>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</si>
  <si>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</si>
  <si>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</si>
  <si>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</si>
  <si>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</si>
  <si>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</si>
  <si>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</si>
  <si>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</si>
  <si>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</si>
  <si>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</si>
  <si>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</si>
  <si>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</si>
  <si>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</si>
  <si>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</si>
  <si>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</si>
  <si>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</si>
  <si>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</si>
  <si>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</si>
  <si>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</si>
  <si>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</si>
  <si>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</si>
  <si>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</si>
  <si>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</si>
  <si>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</si>
  <si>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</si>
  <si>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</si>
  <si>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</si>
  <si>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</si>
  <si>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</si>
  <si>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</si>
  <si>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</si>
  <si>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</si>
  <si>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</si>
  <si>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</si>
  <si>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k-ts</t>
  </si>
  <si>
    <t>Tas pats, ar 1h akkumul.;7132/58/830; IP54</t>
  </si>
  <si>
    <t xml:space="preserve">stikla bloki DIRECT CLEAR vai ekvivalents, 190x190x80mm </t>
  </si>
  <si>
    <t>ATLAS ARTIS STYLE vai ekvivalents, šuvju masa</t>
  </si>
  <si>
    <t>Knauf MP 75 vai ekvivalents,</t>
  </si>
  <si>
    <t>Knauf Stuc-Primer  vai ekvivalents,</t>
  </si>
  <si>
    <t>UW-P 50/4000 Starps.konstr. Knauf vai ekvivalents,</t>
  </si>
  <si>
    <t>CW-P 50/4000 Starps.konstr. Knauf vai ekvivalents,</t>
  </si>
  <si>
    <t>GKF plāksnes  12,5 mm 1200 x 2600 HRAK vai ekvivalents,</t>
  </si>
  <si>
    <t>Uniflott vai ekvivalents, 25 kg-maiss</t>
  </si>
  <si>
    <t>Fugenfüller (špaktele) Leicht vai ekvivalents, 25 kg-maiss</t>
  </si>
  <si>
    <t>GKBI plāksnes  12,5 mm 1200 x 2600 HRAK vai ekvivalents,</t>
  </si>
  <si>
    <t>Paroc vai ekvivalents, UNS 37 IL b=50mm</t>
  </si>
  <si>
    <t>UW-P 100/4000 Starps.konstr. Knauf vai ekvivalents,</t>
  </si>
  <si>
    <t>CW-P100/4000 Starps.konstr. Knauf vai ekvivalents,</t>
  </si>
  <si>
    <t>Līdzināt,špaktelēt iekšsienas ar Knauf Multi-finish vai ekvivalents,</t>
  </si>
  <si>
    <t>Knauf Multi-Finish vai ekvivalents,</t>
  </si>
  <si>
    <t>Knauf Tiefengrund LF  vai ekvivalents,</t>
  </si>
  <si>
    <t>Sienu gruntēšana ar lateksa ūdens bāzes gruntskrāsu Scotte Grund  vai ekvivalents,</t>
  </si>
  <si>
    <t xml:space="preserve">Sienu krāsošana ar tonētu lateksa bāzes krāsu Beckerplast vai ekvivalents,  (2 kārtās) </t>
  </si>
  <si>
    <t>Hidroizolācijas ieklāšana sienām DEITERMANN DS 2x vai ekvivalents,</t>
  </si>
  <si>
    <t>ESTPLAST vai ekvivalents, EPS150  FS25 b=50</t>
  </si>
  <si>
    <t>ESTRICH vai ekvivalents, klona izbūve, b=50mm, ar polipropilēna stiegrojumu 0.9 kg/m3</t>
  </si>
  <si>
    <t>ESTRICH vai ekvivalents, klona izbūve, b=40mm, ar polipropilēna stiegrojumu 0.9 kg/m3</t>
  </si>
  <si>
    <t>ESTPLAST vai ekvivalents, EPS150  FS25 b=100</t>
  </si>
  <si>
    <t>Paroc vai ekvivalents, ROB 50</t>
  </si>
  <si>
    <t>Ierīkot parastā ģipškartona GKB 12.5mm piekārtos griestus pa metāla profilu un stiprinājumu sistēmu KNAUF vai ekvivalents, D113</t>
  </si>
  <si>
    <t>Ierīkot KNAUF vai ekvivalents, apkalpošanas lūkas</t>
  </si>
  <si>
    <t>Ģipškartona griestu šuvju aizdare ar Uniflott vai ekvivalents, iestrādājot šuvēs sietiņlentu, slīpēšana</t>
  </si>
  <si>
    <t>Plāksne Akusto Melody vai ekvivalents, 600x600</t>
  </si>
  <si>
    <t>Līdzināt,špaktelēt griestus ar Knauf Boardfinish vai ekvivalents,</t>
  </si>
  <si>
    <t>Knauf Board-Finish  vai ekvivalents,</t>
  </si>
  <si>
    <t>Līdzināt,špaktelēt griestus ar Knauf Multi-finish vai ekvivalents,</t>
  </si>
  <si>
    <t>Knauf Multi-Finish  vai ekvivalents,</t>
  </si>
  <si>
    <t>Griestu gruntēšana ar lateksa ūdens bāzes gruntskrāsu Scotte Grund vai ekvivalents,</t>
  </si>
  <si>
    <t>Griestu krāsošana ar lateksa bāzes krāsu Beckerplast 3 vai ekvivalents,</t>
  </si>
  <si>
    <t>Paroc vai ekvivalents, Fas 3 b=50mm</t>
  </si>
  <si>
    <t>līmjava SAKRET BK  vai ekvivalents,</t>
  </si>
  <si>
    <t>Sakret vai ekvivalents, BAK 25kg Līmēšanas un armēšanas java</t>
  </si>
  <si>
    <t>Knauf Mineralputz Diamant Reibeputz  vai ekvivalents,</t>
  </si>
  <si>
    <t>Tas pats, ar 1h akkumul.;ARAGON 136/830</t>
  </si>
  <si>
    <t>Tas pats, ar 1h akkumul.;ARAGON 236/830;IP66</t>
  </si>
  <si>
    <t>Tas pats, ar 1h akkumul.; 7483/2xTCL24 CENTA S; IP54</t>
  </si>
  <si>
    <t>Tas pats, ar 1h akkumul.; ENTERIO M73  RMV 418/830 ; IP20</t>
  </si>
  <si>
    <t>Pie virsmas stiprin. gaism. ar elektron. dros.; 2x36W; IP67</t>
  </si>
  <si>
    <t>Pie sienas stiprin. gaism.; 1x26W ; IP44</t>
  </si>
  <si>
    <t>Gaismeklis ''Sauna''; 60W</t>
  </si>
  <si>
    <t>Gaismeklis ''Izeja'' ar 1h akkumulatoru ar gaismas diodi; 9W</t>
  </si>
  <si>
    <t>Infrasarkanais kustības sensors, stiprināms pie griestiem, IP44</t>
  </si>
  <si>
    <t>Z/apm slēdzis vientaustiņa, IP20</t>
  </si>
  <si>
    <t>Z/apm slēdzis divtaustiņu, IP20</t>
  </si>
  <si>
    <t>Z/reģ slēdzis vientaustiņa, IP20</t>
  </si>
  <si>
    <t>Z/reģ slēdzis divtaustiņu, IP20</t>
  </si>
  <si>
    <t>Z/apm tasterslēdzis vientaustiņa, IP20</t>
  </si>
  <si>
    <t>Z/apm tasterslēdzis vientaustiņa, IP44</t>
  </si>
  <si>
    <t>Z/apm pārslēdzis vientaustiņa, IP44</t>
  </si>
  <si>
    <t>Z/reģ pārslēdzis vientaustiņa, IP44</t>
  </si>
  <si>
    <t>Z/reģ pārslēdzis divtaustiņu, IP20</t>
  </si>
  <si>
    <t>Z/apm slēdzis vientaustiņa, IP44</t>
  </si>
  <si>
    <t>Z/apm slēdzis divtaustiņu, IP44</t>
  </si>
  <si>
    <t>Z/reģ slēdzis vientaustiņa, IP44</t>
  </si>
  <si>
    <t>Z/reģ slēdzis divtaustiņu, IP44</t>
  </si>
  <si>
    <t>V/apm slēdzis vientaustiņa, IP44</t>
  </si>
  <si>
    <t>Vara kabelis MMJ 3x1,5</t>
  </si>
  <si>
    <t>Vara kabelis MMJ 4x1,5</t>
  </si>
  <si>
    <t>Vara kabelis MMJ 5x1,5</t>
  </si>
  <si>
    <t>Vara kabelis SSJ 3x1,5</t>
  </si>
  <si>
    <t>Gaismas rene (balta) ar stiprinājumiem MEK 70M</t>
  </si>
  <si>
    <t>PVC caurule Ø20mm</t>
  </si>
  <si>
    <t>Nozarkārba</t>
  </si>
  <si>
    <t>Montāžas metālizstrādājumi</t>
  </si>
  <si>
    <t>Montāžas palīgmateriāli</t>
  </si>
  <si>
    <t>Rievu kalšana sienā</t>
  </si>
  <si>
    <t>Spēka tīkls</t>
  </si>
  <si>
    <t>Kabelis MMJ 5x4</t>
  </si>
  <si>
    <t>Kabelis MMJ 5x2,5</t>
  </si>
  <si>
    <t>Kabelis MMJ 3x2,5</t>
  </si>
  <si>
    <t>Kabelis MMJ 3x1,5</t>
  </si>
  <si>
    <t>Kabelis  MMJ 5x1,5</t>
  </si>
  <si>
    <t>Halogenbrīvs kabelis ar paaugstinātu ugunsizturību N2XH-FE 180/E90 5x2,5</t>
  </si>
  <si>
    <t>Kabelis  Cu 1x6</t>
  </si>
  <si>
    <t>Z/apm rozete ar zemējošu kontaktu  230V 16A ; IP20</t>
  </si>
  <si>
    <t>Z/reģ rozete ar zemējošu kontaktu 230V 16A ; IP20</t>
  </si>
  <si>
    <t>Z/apm rozete ar zemējošu kontaktu 230V 16A ; IP44</t>
  </si>
  <si>
    <t>Z/reģ rozete ar zemējošu kontaktu 230V 16A ;IP44</t>
  </si>
  <si>
    <t>V/apm rozete ar zemējošu kontaktu 230V 16A ; IP44</t>
  </si>
  <si>
    <t>Rozešu rāmis trīsvietīgs</t>
  </si>
  <si>
    <t>Z/apm vientaustiņa slēdzis, IP44 230V 16A</t>
  </si>
  <si>
    <t>Trīspolīgs slēdzis, IP44 400V 10A</t>
  </si>
  <si>
    <t>Drošības slēdzis kārbā, IP44 230V 10A</t>
  </si>
  <si>
    <t>Drošības slēdzis kārbā, IP44 400V 10A</t>
  </si>
  <si>
    <t>Automātslēdzis uz DIN sliedes 3B20A</t>
  </si>
  <si>
    <t>Strāvas noplūdes relejs 230V 10A 30mA</t>
  </si>
  <si>
    <t>Strāvas noplūdes relejs 230V 16A 30mA</t>
  </si>
  <si>
    <t>Strāvas noplūdes relejs 400V 20A 30mA</t>
  </si>
  <si>
    <t>Strāvas noplūdes relejs 400V 63A 30mA</t>
  </si>
  <si>
    <t>Slēdzie uz DIN sliedes 400V 80A</t>
  </si>
  <si>
    <t>Impulsrelejs</t>
  </si>
  <si>
    <t>Drošinātājs NH-2/80A</t>
  </si>
  <si>
    <t>V/apm sadale ar 400V 25A pārslēdzi, ar 400v 16a kontaktdakšu ; IP67</t>
  </si>
  <si>
    <t>Lokans Cu dzīslu gumijas kabelis 5x2,5, L=15m ar 400V 16A kontaktdakšu un rozeti IP67, dīzeļģeneratora pieslēgšanai</t>
  </si>
  <si>
    <t>Gala apdares kabeļkurpes SAL 1.27</t>
  </si>
  <si>
    <t>PEN kopne</t>
  </si>
  <si>
    <t>PVC caurule Ø50mm</t>
  </si>
  <si>
    <t>PVC caurule Ø25mm</t>
  </si>
  <si>
    <t>350</t>
  </si>
  <si>
    <t>Gaismekļi</t>
  </si>
  <si>
    <t>Kabelis NYY  5x10</t>
  </si>
  <si>
    <t>Kabelis NYY 5x25</t>
  </si>
  <si>
    <t xml:space="preserve">Automātslēdzis uz DIN sliedes 1B4A </t>
  </si>
  <si>
    <t>Automātslēdzis uz DIN sliedes 1C6A</t>
  </si>
  <si>
    <t xml:space="preserve">Automātslēdzis uz DIN sliedes 1B10A </t>
  </si>
  <si>
    <t>Automātslēdzis uz DIN sliedes 1C16A</t>
  </si>
  <si>
    <t>Automātslēdzis uz DIN sliedes 3B4A</t>
  </si>
  <si>
    <t>Automātslēdzis uz DIN sliedes 3B10A</t>
  </si>
  <si>
    <t xml:space="preserve">Automātslēdzis uz DIN sliedes 3C6A </t>
  </si>
  <si>
    <t>Automātslēdzis uz DIN sliedes  3B6A</t>
  </si>
  <si>
    <t xml:space="preserve">Automātslēdzis uz DIN sliedes 3B16A </t>
  </si>
  <si>
    <t>Automātslēdzis uz DIN sliedes  3C16A</t>
  </si>
  <si>
    <t>Automātslēdzis uz DIN sliedes 3B25A</t>
  </si>
  <si>
    <t>Automātslēdzis uz DIN sliedes 3C25A</t>
  </si>
  <si>
    <t xml:space="preserve">Automātslēdzis uz DIN sliedes 3C50A </t>
  </si>
  <si>
    <t>Automātslēdzis uz DIN sliedes 3C63A</t>
  </si>
  <si>
    <t>Kabeļu gala apdare EPKT 0015</t>
  </si>
  <si>
    <t>Kabeļu gala apdare EPKT  0031</t>
  </si>
  <si>
    <t xml:space="preserve">Kabeļtrepes komplektā ar vītņstieņu stiprinājumiem KS 20x200 </t>
  </si>
  <si>
    <t>Kabeļtrepes komplektā ar vītņstieņu stiprinājumiem   KS 20x300</t>
  </si>
  <si>
    <t>104</t>
  </si>
  <si>
    <t xml:space="preserve">Rozešu rāmis vienvietīgs </t>
  </si>
  <si>
    <t>Rozešu rāmis  divvietīgs</t>
  </si>
  <si>
    <t>105</t>
  </si>
  <si>
    <t>Elektroapgāde. Iekšējie tīkli EL</t>
  </si>
  <si>
    <t>Virtuves tehnoloģijas</t>
  </si>
  <si>
    <t>Cokola stāvs</t>
  </si>
  <si>
    <r>
      <t xml:space="preserve">Aukstuma kamera saliekamā, gaļas, zivju un olu glabāšanai, gab.: 1460x1460x1460,  t= -2/+4 </t>
    </r>
    <r>
      <rPr>
        <vertAlign val="superscript"/>
        <sz val="11"/>
        <rFont val="Times New Roman"/>
        <family val="1"/>
      </rPr>
      <t>o</t>
    </r>
    <r>
      <rPr>
        <sz val="11"/>
        <rFont val="Times New Roman"/>
        <family val="1"/>
      </rPr>
      <t>C</t>
    </r>
  </si>
  <si>
    <t>Saldēšanas skapis gab.:710x710x2100, N=0,72 kW</t>
  </si>
  <si>
    <r>
      <t xml:space="preserve">Aukstuma kamera saliekamā, gastranomisko un piena produktu  glabāšanai, gab.: 1460x1760x1460,  t= +2/+6 </t>
    </r>
    <r>
      <rPr>
        <vertAlign val="superscript"/>
        <sz val="11"/>
        <rFont val="Times New Roman"/>
        <family val="1"/>
      </rPr>
      <t>o</t>
    </r>
    <r>
      <rPr>
        <sz val="11"/>
        <rFont val="Times New Roman"/>
        <family val="1"/>
      </rPr>
      <t>C , N=1,2kW</t>
    </r>
  </si>
  <si>
    <t>Aukstuma skapis gab.:710x710x2100,  t= +2/+6 oC , N=0,4kW</t>
  </si>
  <si>
    <t>Pacēlājs uz 100/200 kg., gab.: 900x900, N-2,5kW</t>
  </si>
  <si>
    <t>Sastatne no cinkotā metāla, gab.: 1400x500x1800</t>
  </si>
  <si>
    <t>Sastatne no cinkotā metāla neregulējama, gab.: 2000x500x1800</t>
  </si>
  <si>
    <t>Preču paliknis no cinkota metāla,gab.: 1000x600x250</t>
  </si>
  <si>
    <t>Dezinfekcijas līdzekļu glabāšanas skapis, gab.: 800x400x1800</t>
  </si>
  <si>
    <t>Saimnieciskais skapis netīrai veļai, gab.: 1000x500x1800</t>
  </si>
  <si>
    <t>Saimnieciskais skapis tīrai veļai, gab.: 1000x500x1800</t>
  </si>
  <si>
    <t>Apģērbu skapis ar 2 nodaļām, gab.: 800x400x1800</t>
  </si>
  <si>
    <t>1. stāvs</t>
  </si>
  <si>
    <t>Raudzēšanas skapis ar mitrināšanu, gab.: 976x900x725, N=1,4kW</t>
  </si>
  <si>
    <t>Darbagalds no nerūsošā tērauda ar apakšplauktu, gab.: 1000x800x850</t>
  </si>
  <si>
    <t>Paliknis priekš konvektautomāta gab.: 916x920x700</t>
  </si>
  <si>
    <t>Konvektautomāts  priekš 12 GN 1/1 gab.: 916x920x1220, N=15,4kW</t>
  </si>
  <si>
    <t>Elektriskā plīts ar 4 kantainām sildvirsmām, bez cepeškrāsns, gab.: 840x840x860, N=11,6kW (viena no tām ar pagriezamo krānu)</t>
  </si>
  <si>
    <t>Darba virsma (palīggalds), gab.: 400x840x860</t>
  </si>
  <si>
    <t>Elektriskais marmīts II ēdieniem, bez sliedēm , gab.: 1500x800x1440, N=1,6kW</t>
  </si>
  <si>
    <t>Elektriskais marmīts I ēdienam, bez sliedēm, gab.: 1500x800x1190, N=4,2kW</t>
  </si>
  <si>
    <t>Vietējais tvaiku nosūcējs L=1600</t>
  </si>
  <si>
    <t>Vietējais tvaiku nosūcējs L=2300</t>
  </si>
  <si>
    <t>Aukstuma skapis gab.:710x710x2100, t= -2/+8 oC , N=0,3kW</t>
  </si>
  <si>
    <t>Dārzeņu smalcinātājs ar disku komplektu, Q=100kg/st., gab.: 245x425x500, N=0,3kW</t>
  </si>
  <si>
    <t>Putotājs ar uzgaļu komplektu V=40 Lt, gab.:540x910x1210, N=1,1kW</t>
  </si>
  <si>
    <t>Elektriskais katls, V=100 Lt, gab.: 840x970x1100, N=13,5kW</t>
  </si>
  <si>
    <t>Elektriskais katls, V=60 Lt, gab.: 670x970x1100, N=9kW</t>
  </si>
  <si>
    <t>Elektriskā panna, V=70 Lt, gab.: 840x905x925, N=15kW</t>
  </si>
  <si>
    <t>Putotājs ar uzgaļu komplektu V=20 Lt, gab.:430x670x890, N=0,4kW</t>
  </si>
  <si>
    <t>Kartupeļu mizošanas mašīna, Q-līdz 200kg/st. , gab.: 710x500x1200, N=0,5kW</t>
  </si>
  <si>
    <t>Gaļas maļamā mašīna, Q-līdz 150kg/st. , gab.:  435x400x410, N=0,74kW</t>
  </si>
  <si>
    <t>Trauku mazgāšanas galds ar augstspiediena dušu, gab.: 1200x700x850</t>
  </si>
  <si>
    <t>Trauku mazgāšanas mašīna, gab.: 600x670x1420, N=9kW</t>
  </si>
  <si>
    <t>Tīro trauku galds ar plauktiem priekš kastēm, gab.: 1000x700x850</t>
  </si>
  <si>
    <t>Darba galds no n/t ar apmali un apakšplauktu, ar iebūvētu dubultizlietni, gab.: 1600x700x850, izl.gab.: 600x500x300</t>
  </si>
  <si>
    <t>Darba galds no n/t ar apmali un apakšplauktu, ar iebūvētu izlietni, gab.: 1200x700x850, izl.gab.: 400x400x300</t>
  </si>
  <si>
    <t>Darba galds no n/t ar apmali un plauktu, ar iebūvētu dubultizlietni, gab.: 1200x700x850, izl.gab.: 400x400x300</t>
  </si>
  <si>
    <t>Darba galds no n/t ar apmali un plauktu, ar iebūvētu izlietni, gab.: 2000x700x850, izl.gab.: 400x400x300</t>
  </si>
  <si>
    <t>Darba galds no n/t  ar iebūvētu izlietni, gab.: 1000x700x850, izl.gab.: 600x600x300</t>
  </si>
  <si>
    <t>Darba galds no n/t ar apmali un apakšplauktu, gab.: 2000x700x850,</t>
  </si>
  <si>
    <t>Darba galds no n/t ar apmali un plauktu un atvilknēm, gab.: 1200x700x850,</t>
  </si>
  <si>
    <t>Darba galds no n/t ar  apakšplauktu, gab.: 1500x700x850,</t>
  </si>
  <si>
    <t>Konditorejas koka galds ar apakšplauktu, gab.: 1500x700x850</t>
  </si>
  <si>
    <t>Sastatne no n/t neregulējama gab.: 900x500x1800</t>
  </si>
  <si>
    <t>Sastatne no n/t neregulējama gab.: 1500x500x1800, perforēta</t>
  </si>
  <si>
    <t>Sastatne no n/t neregulējama gab.: 1600x600x1800</t>
  </si>
  <si>
    <t>Ratiņi ar plauktiem priekš traukiem un katliem</t>
  </si>
  <si>
    <t>Gaļas izciršanas  galdiņš ar plastikāta virsmu, gab.: 600x600x850</t>
  </si>
  <si>
    <t>Mehāniskie galda svari</t>
  </si>
  <si>
    <t>Konditorejas konvekcijas cepeškrāsns priekš 10 GN 1/1, gab.: 976x910x1220, N=15kW</t>
  </si>
  <si>
    <t>Ēkas konstrukciju izbūve</t>
  </si>
  <si>
    <t>Baseina tehniskās telpas tehnoloģisko iekārtu metāla platforma. (skat . Ras.-TP12;TP13.)</t>
  </si>
  <si>
    <t>septembŗī</t>
  </si>
  <si>
    <t>5,1</t>
  </si>
  <si>
    <t>4,1</t>
  </si>
  <si>
    <t>4,2</t>
  </si>
  <si>
    <t>4,3</t>
  </si>
  <si>
    <t>4,4</t>
  </si>
  <si>
    <t>4,5</t>
  </si>
  <si>
    <t>4,6</t>
  </si>
  <si>
    <t>4,7</t>
  </si>
  <si>
    <t>Labiekārtošana</t>
  </si>
  <si>
    <t>1. Zemes darbi</t>
  </si>
  <si>
    <t>Augsnes kārtas  noņemšana  (h=0,45m) to iekraujot a/t un transports uz atbērtni</t>
  </si>
  <si>
    <t>Gultnes veidošana :</t>
  </si>
  <si>
    <t>h=0,55m</t>
  </si>
  <si>
    <t>h=0,50m</t>
  </si>
  <si>
    <t>Gultnes blietēšana ar mehānismiem</t>
  </si>
  <si>
    <t>2. Ceļu izbūves darbi</t>
  </si>
  <si>
    <t xml:space="preserve"> Drenējošās smilts slāņa h=30 cm izbūve</t>
  </si>
  <si>
    <t>Dolomīta šķembu maisījuma fr. 40/75  izbūve, h=20 cm</t>
  </si>
  <si>
    <t>Dolomīta šķembu maisījuma fr. 40/75  izbūve, h=15 cm</t>
  </si>
  <si>
    <t>Betona apmaļu izbūve uz betona C12/15 pamata, uz šķembu maisījuma 0/56, h=10 cm:</t>
  </si>
  <si>
    <t xml:space="preserve">- BR 100.30.15 </t>
  </si>
  <si>
    <t>- BR 100.20.8</t>
  </si>
  <si>
    <t>Smilts cementa maisījuma izbūve h=5 cm</t>
  </si>
  <si>
    <t>Betona plākšņu montāža b=8 cm</t>
  </si>
  <si>
    <t>Asfalta AC-16 kārtas izbūve h=4.0 cm</t>
  </si>
  <si>
    <t>Asfalta AC-16 kārtas izbūve h=5.0 cm</t>
  </si>
  <si>
    <t xml:space="preserve">Nogāžu planēšana slīpumā 1:2 </t>
  </si>
  <si>
    <t>uzbērumā</t>
  </si>
  <si>
    <t>Zāliena izbūve , h=15 cm</t>
  </si>
  <si>
    <t>Karoga masta montāža h=9m</t>
  </si>
  <si>
    <t>Soliņu montāža</t>
  </si>
  <si>
    <t>Atkritumu urnas uzstādīšana</t>
  </si>
  <si>
    <t>Sadzīves atkritumu konteineri</t>
  </si>
  <si>
    <t>h=0,58m</t>
  </si>
  <si>
    <t xml:space="preserve">Grants seguma izbūve </t>
  </si>
  <si>
    <t>3. Dažādi</t>
  </si>
  <si>
    <t>GP</t>
  </si>
  <si>
    <t>3,2</t>
  </si>
  <si>
    <t>3,3</t>
  </si>
  <si>
    <t>3,4</t>
  </si>
  <si>
    <t>2</t>
  </si>
  <si>
    <t>3</t>
  </si>
  <si>
    <t>4</t>
  </si>
  <si>
    <t>5</t>
  </si>
  <si>
    <t>6</t>
  </si>
  <si>
    <t>7</t>
  </si>
  <si>
    <t>8</t>
  </si>
  <si>
    <t>9</t>
  </si>
  <si>
    <t xml:space="preserve">  PVN 21.00 % no visu celtniecības izmaksu kopējās summas</t>
  </si>
  <si>
    <t>kopā ar PVN:</t>
  </si>
  <si>
    <t>Nr.1</t>
  </si>
  <si>
    <t>ietil-,</t>
  </si>
  <si>
    <t>Tāme sastādīta:</t>
  </si>
  <si>
    <t>m</t>
  </si>
  <si>
    <t>Ls</t>
  </si>
  <si>
    <t>m3</t>
  </si>
  <si>
    <t>m2</t>
  </si>
  <si>
    <t>N.</t>
  </si>
  <si>
    <t>Mēra</t>
  </si>
  <si>
    <t>Dau -</t>
  </si>
  <si>
    <t>izmaksa</t>
  </si>
  <si>
    <t xml:space="preserve">Kopējā </t>
  </si>
  <si>
    <t>p.</t>
  </si>
  <si>
    <t>vienība</t>
  </si>
  <si>
    <t>dzums</t>
  </si>
  <si>
    <t>Mate-</t>
  </si>
  <si>
    <t>Darba</t>
  </si>
  <si>
    <t>k.</t>
  </si>
  <si>
    <t>KOPĀ:</t>
  </si>
  <si>
    <t>gab</t>
  </si>
  <si>
    <t>KOPĀ TIEŠĀS IZMAKSAS:</t>
  </si>
  <si>
    <t>Darba nosaukums</t>
  </si>
  <si>
    <t>Vienības izmaksas</t>
  </si>
  <si>
    <t xml:space="preserve">Laika </t>
  </si>
  <si>
    <t>apm.lik-</t>
  </si>
  <si>
    <t xml:space="preserve">Darba </t>
  </si>
  <si>
    <t>Meha-</t>
  </si>
  <si>
    <t>Darb-</t>
  </si>
  <si>
    <t>riāli,</t>
  </si>
  <si>
    <t>alga,</t>
  </si>
  <si>
    <t>nismi,</t>
  </si>
  <si>
    <t>Kopā,</t>
  </si>
  <si>
    <t>norma,</t>
  </si>
  <si>
    <t>ietilpība,</t>
  </si>
  <si>
    <t>Kods</t>
  </si>
  <si>
    <t>Sastādīja</t>
  </si>
  <si>
    <t>(paraksts un tā atšifrējums,datums)</t>
  </si>
  <si>
    <t>Pārbaudīja</t>
  </si>
  <si>
    <t>Sertifikāta Nr.</t>
  </si>
  <si>
    <t>c/h</t>
  </si>
  <si>
    <t>me,Ls/h</t>
  </si>
  <si>
    <t>Tāme sastādīta</t>
  </si>
  <si>
    <t>likme,</t>
  </si>
  <si>
    <t>gab.</t>
  </si>
  <si>
    <t>PAVISAM KOPĀ</t>
  </si>
  <si>
    <t>KOPĀ</t>
  </si>
  <si>
    <t>Ls/h</t>
  </si>
  <si>
    <t>Par kopējo summu,Ls</t>
  </si>
  <si>
    <t>Kopējā darbietilpība, c/h</t>
  </si>
  <si>
    <t>Nr.</t>
  </si>
  <si>
    <t>Kods,</t>
  </si>
  <si>
    <t>Tāmes</t>
  </si>
  <si>
    <t>Tai skaitā</t>
  </si>
  <si>
    <t>Darba veids vai konstruktīvā</t>
  </si>
  <si>
    <t xml:space="preserve">darba </t>
  </si>
  <si>
    <t>materiāli</t>
  </si>
  <si>
    <t>mehā-</t>
  </si>
  <si>
    <t>elementa nosaukums</t>
  </si>
  <si>
    <t>alga</t>
  </si>
  <si>
    <t>nismi</t>
  </si>
  <si>
    <t>ietilpība</t>
  </si>
  <si>
    <t>(c/h)</t>
  </si>
  <si>
    <t>Darba devēja sociālais nodoklis 24.09%</t>
  </si>
  <si>
    <t>Pavisam kopā</t>
  </si>
  <si>
    <t>Kopsavilkuma aprēķins pa darbu vai konstruktīvo elementu veidiem</t>
  </si>
  <si>
    <t>EL</t>
  </si>
  <si>
    <t>kg</t>
  </si>
  <si>
    <t>obj.</t>
  </si>
  <si>
    <t>KOPĀ :</t>
  </si>
  <si>
    <t>(Darba veids vai konstruktīvā elementa nosaukums)</t>
  </si>
  <si>
    <t>Būves nosaukums:</t>
  </si>
  <si>
    <t>Objekta nosaukums :</t>
  </si>
  <si>
    <t>Objekta adrese:</t>
  </si>
  <si>
    <t xml:space="preserve">Pasūtījuma Nr.: </t>
  </si>
  <si>
    <t>Sastādīta</t>
  </si>
  <si>
    <t>gada</t>
  </si>
  <si>
    <t>gada tirgus cenās, pamatojoties uz</t>
  </si>
  <si>
    <t>daļas rasējumiem</t>
  </si>
  <si>
    <t>Tāmes izmaksas</t>
  </si>
  <si>
    <t>D.apm.</t>
  </si>
  <si>
    <t>Lokālā tāme Nr.1/2</t>
  </si>
  <si>
    <t>gb.</t>
  </si>
  <si>
    <t xml:space="preserve">Vispārējie celtniecības un iekšējie speciālie darbi </t>
  </si>
  <si>
    <t>l</t>
  </si>
  <si>
    <t>2010.</t>
  </si>
  <si>
    <t>Būvlaukuma sagatavošana un uzturēšana</t>
  </si>
  <si>
    <t>Būvlaukuma sagatavošanas darbi</t>
  </si>
  <si>
    <t>Būvobjekta uzturēšanas izmaksas</t>
  </si>
  <si>
    <t>0-1</t>
  </si>
  <si>
    <t>0-2</t>
  </si>
  <si>
    <t>1-1,1</t>
  </si>
  <si>
    <t>1-1,2</t>
  </si>
  <si>
    <t>1-1,3</t>
  </si>
  <si>
    <t>1-1,4</t>
  </si>
  <si>
    <t>1-1,5</t>
  </si>
  <si>
    <t>1-1,6</t>
  </si>
  <si>
    <t>1-1,7</t>
  </si>
  <si>
    <t>1-1,8</t>
  </si>
  <si>
    <t>1-2</t>
  </si>
  <si>
    <t>1-3</t>
  </si>
  <si>
    <t>1-4</t>
  </si>
  <si>
    <t>1-5</t>
  </si>
  <si>
    <t>1-6</t>
  </si>
  <si>
    <t>1-7</t>
  </si>
  <si>
    <t>1-8</t>
  </si>
  <si>
    <t>Lokālā tāme Nr.0-1</t>
  </si>
  <si>
    <t>Pagaidu žogs</t>
  </si>
  <si>
    <t>Būvgružu savākšana un transportēšana uz pārstrādi</t>
  </si>
  <si>
    <t>Līg.cena</t>
  </si>
  <si>
    <t>Lokālā tāme Nr.0-2</t>
  </si>
  <si>
    <t>Ofisa modulis 1 gab.</t>
  </si>
  <si>
    <t xml:space="preserve">Celtniecības modulis inventāram </t>
  </si>
  <si>
    <t>Būvlaukuma apsardze</t>
  </si>
  <si>
    <t>Atkritumu konteineri 1 gab.</t>
  </si>
  <si>
    <t>Būvtāfeles izgatavošana un montāža</t>
  </si>
  <si>
    <t>Būvlaukuma vadība (būvlaukuma vadītāja un palīga algas)</t>
  </si>
  <si>
    <t xml:space="preserve"> Maksa par elektroenerģiju</t>
  </si>
  <si>
    <t>mēneši</t>
  </si>
  <si>
    <t>Lokālā tāme Nr.1-1</t>
  </si>
  <si>
    <t>t</t>
  </si>
  <si>
    <t>kopā:</t>
  </si>
  <si>
    <t>Lokālā tāme Nr.1-3</t>
  </si>
  <si>
    <t>1</t>
  </si>
  <si>
    <t>Lokālā tāme Nr.1-4</t>
  </si>
  <si>
    <t>AVK</t>
  </si>
  <si>
    <t>Lokālā tāme Nr.1-5</t>
  </si>
  <si>
    <t>ŪK</t>
  </si>
  <si>
    <t>Lokālā tāme Nr 1-6</t>
  </si>
  <si>
    <t>Lokālā tāme Nr.1-7</t>
  </si>
  <si>
    <t>Lokālā tāme Nr.1-8</t>
  </si>
  <si>
    <t>18</t>
  </si>
  <si>
    <t>TH</t>
  </si>
  <si>
    <t>Izdevumi darba drošībai būvlaukumā: margas, norobežojošās lentes, informācijas zīmes</t>
  </si>
  <si>
    <t>Darbu veikšanas projekta izstrāde</t>
  </si>
  <si>
    <t>Objekta sagatavošana nodošanai: tīrīšana, atzinumu savākšana, ekspluatācijas rokasgrāmatas</t>
  </si>
  <si>
    <t>Celtniecības modulis 3 gab</t>
  </si>
  <si>
    <t>Celtniecības,ofisa,noliktavas  moduļu atvešana,uzstādīšana,aizvešana</t>
  </si>
  <si>
    <t xml:space="preserve">Multifunkcionālā centra rekonstrukcija z.g. "Skolas nami", Daugmales pagastā, Rīgas rajonā.
</t>
  </si>
  <si>
    <t>Ārējās kāpnes un pandusi</t>
  </si>
  <si>
    <t xml:space="preserve">Šķembu pamatojuma ierīkošana </t>
  </si>
  <si>
    <t>Veidņu uzstādīšana, nojaukšana, nomas maksa un veidņu materiālu izmaksa</t>
  </si>
  <si>
    <t>Kāpņu,pandusu  stiegrošana</t>
  </si>
  <si>
    <t>Monolīto kāpņu,pandusu betonēšana, betons B20</t>
  </si>
  <si>
    <t xml:space="preserve">Mūrētas sienas , sienu apmetums </t>
  </si>
  <si>
    <t>Mūrēt starpsienu no stikla blokiem</t>
  </si>
  <si>
    <t>Vispārējie celtniecības darbi</t>
  </si>
  <si>
    <t>līmjava</t>
  </si>
  <si>
    <t xml:space="preserve">Stikla bloku krustiņi 80x10 universālie
</t>
  </si>
  <si>
    <t>Apmest sienas ar Knauf MP 75</t>
  </si>
  <si>
    <t xml:space="preserve">Ierīkot pārsedzi stikla bloku starpsienai </t>
  </si>
  <si>
    <t>Amortizējošā lenta  vienpus., pašlīm. 70 mm</t>
  </si>
  <si>
    <t>Dībelis  6/40 = 100 gb./Paka</t>
  </si>
  <si>
    <t>100 gb.</t>
  </si>
  <si>
    <t>Skrūves, smalka vītne TN 3,5 x 25 mm =1000 gb./Paka</t>
  </si>
  <si>
    <t>1000 gb</t>
  </si>
  <si>
    <t>Skrūves, smalka vītne TN 3,5 x 35 mm =1000 gb./Paka</t>
  </si>
  <si>
    <t>Papīra lenta 150 m-rullis</t>
  </si>
  <si>
    <t xml:space="preserve">Stūru aizsargšina 31/31/04 3000 mm </t>
  </si>
  <si>
    <t>Alum. stūru aizsarglenta 52 mm = rullis 30 m</t>
  </si>
  <si>
    <t>Amortizējošā lenta  vienpus., pašlīm.70 mm</t>
  </si>
  <si>
    <t>Ģipškartona starpsienas</t>
  </si>
  <si>
    <t>Sienu virsmas gruntēšana ar mira 4120 (1:3)</t>
  </si>
  <si>
    <t xml:space="preserve">Flīzēt sienas ar keramiskajām flīzēm </t>
  </si>
  <si>
    <t xml:space="preserve">keramiskas flīzes </t>
  </si>
  <si>
    <t xml:space="preserve">flīžu līme </t>
  </si>
  <si>
    <t xml:space="preserve"> šuvotājs</t>
  </si>
  <si>
    <t>Ierīkot laminētas ūdensizturīgas starpsienas dušām (h=2,1m)</t>
  </si>
  <si>
    <t>Java</t>
  </si>
  <si>
    <t>Mūrēt sienas no gāzbetona blokiem (b=200)</t>
  </si>
  <si>
    <t>Gāzbetona bloki 200mm</t>
  </si>
  <si>
    <t xml:space="preserve">Ierīkot pārsedzi gāzbetona bloku starpsienai </t>
  </si>
  <si>
    <t xml:space="preserve"> armatūra</t>
  </si>
  <si>
    <t>Ierīkot ģipškartona starpsienas  (2xGKF+2xGKF;b=100mm) pa metāla profilu karkasu ar 50mm akmensvates izolāciju  (EI 60)</t>
  </si>
  <si>
    <t>Paroc UNS 37 IL b=50mm</t>
  </si>
  <si>
    <t>Paroc UNS 37 IL b=100mm</t>
  </si>
  <si>
    <t xml:space="preserve">Ierīkot ģipškartona starpsienas  (1xGKBI+1xGKBI;b=75mm) pa metāla profilu karkasu ar 50mm akmensvates izolāciju  </t>
  </si>
  <si>
    <t xml:space="preserve">Ierīkot ģipškartona starpsienas  (2xGKBI+2xGKBI;b=150mm) pa metāla profilu karkasu ar 75mm akmensvates izolāciju  </t>
  </si>
  <si>
    <t xml:space="preserve">Ierīkot ģipškartona starpsienas  (2xGKBI+2xGKBI;b=100mm) pa metāla profilu karkasu ar 75mm akmensvates izolāciju </t>
  </si>
  <si>
    <t>Margas</t>
  </si>
  <si>
    <t xml:space="preserve">Ierīkot kāpņu margas </t>
  </si>
  <si>
    <t>t.m.</t>
  </si>
  <si>
    <t>Grīdu konstrukcijas</t>
  </si>
  <si>
    <t>Grīdu tips GG-01</t>
  </si>
  <si>
    <t>Ierīkot  izolācijas slāni b=100mm</t>
  </si>
  <si>
    <t>Ierīkot  armatūras sietu grīdās</t>
  </si>
  <si>
    <t>armartūras siets d=4 100x100</t>
  </si>
  <si>
    <t>distanceri</t>
  </si>
  <si>
    <t>Betona kārtas izbūve b=70mm</t>
  </si>
  <si>
    <t>Grīdu tips GG-02</t>
  </si>
  <si>
    <t>Ierīkot  izolācijas slāni b=50mm</t>
  </si>
  <si>
    <t>Grīdu tips GG-03</t>
  </si>
  <si>
    <t>Grīdu tips GG-04</t>
  </si>
  <si>
    <t>Hidroizolācijas ieklāšana grīdām</t>
  </si>
  <si>
    <t>Betona kārtas izbūve b=20mm</t>
  </si>
  <si>
    <t>Grīdu tips GG-05</t>
  </si>
  <si>
    <t>Grīdu tips GG-06</t>
  </si>
  <si>
    <t>Slīpētas betona kārtas izbūve b=20mm</t>
  </si>
  <si>
    <t>Grīdu tips GP-01</t>
  </si>
  <si>
    <t>Ierīkot skaņas izolācijas slāni b=30mm</t>
  </si>
  <si>
    <t>Grīdu tips GP-02</t>
  </si>
  <si>
    <t>Keramzītbetona kārtas izbūve b=80mm</t>
  </si>
  <si>
    <t>Grīdu tips GP-03</t>
  </si>
  <si>
    <t>Grīdu tips GP-05</t>
  </si>
  <si>
    <t>Keramzītbetona kārtas izbūve b=70mm</t>
  </si>
  <si>
    <t>Grīdu tips GP-06</t>
  </si>
  <si>
    <t>Grīdu segumi</t>
  </si>
  <si>
    <t xml:space="preserve">Flīzēt  grīdas </t>
  </si>
  <si>
    <t xml:space="preserve">akmens masas flīzes </t>
  </si>
  <si>
    <t>flīžu līme</t>
  </si>
  <si>
    <t>Ierīkot nodilumizturīgu linoleju grīdās</t>
  </si>
  <si>
    <t>Ierīkot dabīgo linoleju grīdās</t>
  </si>
  <si>
    <t>Ierīkot linoleja grīdlīstes</t>
  </si>
  <si>
    <t>Ierīkot flīžu grīdlīstes</t>
  </si>
  <si>
    <t>Tvaika izolācija</t>
  </si>
  <si>
    <t>6,1</t>
  </si>
  <si>
    <t>6,2</t>
  </si>
  <si>
    <t>6,3</t>
  </si>
  <si>
    <t>6,4</t>
  </si>
  <si>
    <t>6,5</t>
  </si>
  <si>
    <t>6,6</t>
  </si>
  <si>
    <t>6,7</t>
  </si>
  <si>
    <t>6,8</t>
  </si>
  <si>
    <t>6,9</t>
  </si>
  <si>
    <t>6,10</t>
  </si>
  <si>
    <t>6,11</t>
  </si>
  <si>
    <t>6,12</t>
  </si>
  <si>
    <t>6,13</t>
  </si>
  <si>
    <t>6,14</t>
  </si>
  <si>
    <t>6,15</t>
  </si>
  <si>
    <t>6,16</t>
  </si>
  <si>
    <t>6,17</t>
  </si>
  <si>
    <t>6,18</t>
  </si>
  <si>
    <t>6,19</t>
  </si>
  <si>
    <t>6,20</t>
  </si>
  <si>
    <t>6,21</t>
  </si>
  <si>
    <t>6,22</t>
  </si>
  <si>
    <t>6,23</t>
  </si>
  <si>
    <t>6,24</t>
  </si>
  <si>
    <t>6,25</t>
  </si>
  <si>
    <t>6,26</t>
  </si>
  <si>
    <t>6,27</t>
  </si>
  <si>
    <t>6,28</t>
  </si>
  <si>
    <t>6,29</t>
  </si>
  <si>
    <t>6,30</t>
  </si>
  <si>
    <t>6,31</t>
  </si>
  <si>
    <t>6,32</t>
  </si>
  <si>
    <t>6,33</t>
  </si>
  <si>
    <t>6,34</t>
  </si>
  <si>
    <t>6,35</t>
  </si>
  <si>
    <t>6,36</t>
  </si>
  <si>
    <t>6,37</t>
  </si>
  <si>
    <t>6,38</t>
  </si>
  <si>
    <t>6,39</t>
  </si>
  <si>
    <t>6,40</t>
  </si>
  <si>
    <t>6,41</t>
  </si>
  <si>
    <t>6,42</t>
  </si>
  <si>
    <t>6,43</t>
  </si>
  <si>
    <t>Nobeiguma špakteļmasas kārtas uzklāšana,  slīpēšana</t>
  </si>
  <si>
    <t xml:space="preserve">Minerālplātņu (600x600) iekārto griestu montāža </t>
  </si>
  <si>
    <t>Galvenais profils 3,6m</t>
  </si>
  <si>
    <t>Šķērsprofils 1,2m</t>
  </si>
  <si>
    <t xml:space="preserve">Šķērsprofils 0,6m </t>
  </si>
  <si>
    <t>Perimetra profils 3,0m</t>
  </si>
  <si>
    <t xml:space="preserve">Iekare T veida profilam   </t>
  </si>
  <si>
    <t xml:space="preserve">Stieple ar cilpu,50cm      </t>
  </si>
  <si>
    <t xml:space="preserve">Enkurnagla 6x35 </t>
  </si>
  <si>
    <t>7,1</t>
  </si>
  <si>
    <t>7,2</t>
  </si>
  <si>
    <t>7,3</t>
  </si>
  <si>
    <t>7,4</t>
  </si>
  <si>
    <t>7,5</t>
  </si>
  <si>
    <t>7,6</t>
  </si>
  <si>
    <t>7,7</t>
  </si>
  <si>
    <t>7,8</t>
  </si>
  <si>
    <t>7,9</t>
  </si>
  <si>
    <t>Fasāde</t>
  </si>
  <si>
    <t>Sastatņu montāža un demontāža</t>
  </si>
  <si>
    <t>Sastatņu īre</t>
  </si>
  <si>
    <t>Siltuma izolācijas ierīkošana sienām</t>
  </si>
  <si>
    <t>silikons</t>
  </si>
  <si>
    <t>Dībeļi</t>
  </si>
  <si>
    <t xml:space="preserve">Ārējo stūru ierīkošana ailām </t>
  </si>
  <si>
    <t>PVC stūri ar sietu</t>
  </si>
  <si>
    <t>Armējošā sieta iestrāde sienās</t>
  </si>
  <si>
    <t>PVC siets (8x8mm)</t>
  </si>
  <si>
    <t>Ierīkot dekoratīvo apmetumu fasādei</t>
  </si>
  <si>
    <t>Fasādes krāsošana</t>
  </si>
  <si>
    <t>Tonēta egalizācijas krāsa</t>
  </si>
  <si>
    <t>Durvis, vārti</t>
  </si>
  <si>
    <t>Iekšdurvis</t>
  </si>
  <si>
    <t>Ierīkot PVC durvju bloku 2500x3500 D5</t>
  </si>
  <si>
    <t>Ierīkot PVC durvju bloku 2500x2100 D6</t>
  </si>
  <si>
    <t>Ierīkot PVC durvju bloku 2300x2100 D7</t>
  </si>
  <si>
    <t>Ierīkot PVC durvju bloku 1800x2100 D8</t>
  </si>
  <si>
    <t>Ierīkot PVC durvju bloku 1800x2100 D9</t>
  </si>
  <si>
    <t>Ierīkot krāsotas vienviru durvis (900x2100) EI-45 D10</t>
  </si>
  <si>
    <t>Ierīkot krāsotas vienviru durvis (1150x2100) EI-45 D11</t>
  </si>
  <si>
    <t>Ierīkot krāsotas vienviru durvis 900x2100 D12</t>
  </si>
  <si>
    <t>Ierīkot krāsotas vienviru durvis 900x2100 D13</t>
  </si>
  <si>
    <t>Ierīkot krāsotas vienviru durvis 800x2100 D14</t>
  </si>
  <si>
    <t>Ierīkot krāsotas vienviru durvis 800x2100 D15</t>
  </si>
  <si>
    <t>Ierīkot krāsotas vienviru durvis 1000x2100 D16</t>
  </si>
  <si>
    <t>Ierīkot krāsotas vienviru durvis 700x2100 D17</t>
  </si>
  <si>
    <t>Ierīkot krāsotas vienviru durvis 700x2100 D18</t>
  </si>
  <si>
    <t>Ierīkot saunas durvis700x2100 D19</t>
  </si>
  <si>
    <t>9,1</t>
  </si>
  <si>
    <t>9,2</t>
  </si>
  <si>
    <t>9,3</t>
  </si>
  <si>
    <t>9,4</t>
  </si>
  <si>
    <t>9,5</t>
  </si>
  <si>
    <t>9,6</t>
  </si>
  <si>
    <t>9,7</t>
  </si>
  <si>
    <t>9,8</t>
  </si>
  <si>
    <t>9,9</t>
  </si>
  <si>
    <t>9,10</t>
  </si>
  <si>
    <t>9,11</t>
  </si>
  <si>
    <t>9,12</t>
  </si>
  <si>
    <t>9,13</t>
  </si>
  <si>
    <t>9,14</t>
  </si>
  <si>
    <t>9,15</t>
  </si>
  <si>
    <t>Logi</t>
  </si>
  <si>
    <t>Ierīkot individuāli izgatavotus logus PVC rāmī ar vienu stiklu</t>
  </si>
  <si>
    <t>Ierīkt baltas  plastikāta iekšējās palodzes (Palodze LD-S 30 250mm DEK 68 balta)</t>
  </si>
  <si>
    <t>Ierīkot ārējas skārda palodzes un lāseņus ar PDF pārklājumu</t>
  </si>
  <si>
    <t xml:space="preserve"> L1 1500x1600</t>
  </si>
  <si>
    <t>stiprinajumi</t>
  </si>
  <si>
    <t>montāžas putas</t>
  </si>
  <si>
    <t xml:space="preserve"> L2 1800x800</t>
  </si>
  <si>
    <t xml:space="preserve"> L3 1500x1600 (ar atbīdāmu daļu)</t>
  </si>
  <si>
    <t>8,1</t>
  </si>
  <si>
    <t>8,2</t>
  </si>
  <si>
    <t>8,3</t>
  </si>
  <si>
    <t>8,4</t>
  </si>
  <si>
    <t>8,5</t>
  </si>
  <si>
    <t>8,6</t>
  </si>
  <si>
    <t>10,1</t>
  </si>
  <si>
    <t>10,2</t>
  </si>
  <si>
    <t>10,3</t>
  </si>
  <si>
    <t>Sauna</t>
  </si>
  <si>
    <t>Ierīkot saunu</t>
  </si>
  <si>
    <t>kompl.</t>
  </si>
  <si>
    <t>11,1</t>
  </si>
  <si>
    <t>1-1,9</t>
  </si>
  <si>
    <t>1-1,10</t>
  </si>
  <si>
    <t>1-1,11</t>
  </si>
  <si>
    <t>Sienu apdare</t>
  </si>
  <si>
    <t>Grīdu konstrukcijas ,segumi</t>
  </si>
  <si>
    <t>Griesti, apdare</t>
  </si>
  <si>
    <t>Inženierkomunikācijas</t>
  </si>
  <si>
    <t>Baseina aprīkojums</t>
  </si>
  <si>
    <t>Lielais baseins</t>
  </si>
  <si>
    <t>Aktīvā ogle</t>
  </si>
  <si>
    <t xml:space="preserve">Elektrovadība, automātika un aizsardzība </t>
  </si>
  <si>
    <t>Mazais baseins</t>
  </si>
  <si>
    <t>Baseina kvarca smilšu filtrs 650 mm filtra augstums 1200mm ar integrētu UV- staru lampu filtra korpusā. Tādējādi būtiski samazinot ūdens dezinfekcijai nepieciešamo ķimikaliju daudzumu</t>
  </si>
  <si>
    <t>litri</t>
  </si>
  <si>
    <t xml:space="preserve">Papildus aprīkojums </t>
  </si>
  <si>
    <t>Pārplūdes tvertne</t>
  </si>
  <si>
    <t>Pārplūdes tvertne 3.000 L ar savienojošajiem flančiem un nestandarta apsaiti PP 2630x880x1650mm</t>
  </si>
  <si>
    <t>Automātiska ūdens līmeņa Kontroles sistēma ar 3 sensoriem un magnētisko ventili.</t>
  </si>
  <si>
    <t>Pārplūdes kanāla noplūdes daļa (ABS plastmasa) ASTRAL (00302)</t>
  </si>
  <si>
    <t>Baseina filtrācijas sūknis ASTRAL SPRINT  4.5 HP 230v 74m3/h ASTRAL (08004)</t>
  </si>
  <si>
    <t>Transformātors prožektoram 12v-300W (hermētiskā korpusā ar aizsardzību)</t>
  </si>
  <si>
    <t xml:space="preserve">Alkorplans 2000 (mozaika) ar papildmateriāliem (L veida profils ieklāja stiprināšanai, antibakteriāls voiloks uz baseina sienām un grīdas, līme voilokam, kniedes L profila stiprināšanai, hermētiķis šuvju aizpildīšanai) </t>
  </si>
  <si>
    <t>Instalācijas materiāli līdz 5 m no baseina</t>
  </si>
</sst>
</file>

<file path=xl/styles.xml><?xml version="1.0" encoding="utf-8"?>
<styleSheet xmlns="http://schemas.openxmlformats.org/spreadsheetml/2006/main">
  <numFmts count="6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Ls&quot;#,##0_);\(&quot;Ls&quot;#,##0\)"/>
    <numFmt numFmtId="181" formatCode="&quot;Ls&quot;#,##0_);[Red]\(&quot;Ls&quot;#,##0\)"/>
    <numFmt numFmtId="182" formatCode="&quot;Ls&quot;#,##0.00_);\(&quot;Ls&quot;#,##0.00\)"/>
    <numFmt numFmtId="183" formatCode="&quot;Ls&quot;#,##0.00_);[Red]\(&quot;Ls&quot;#,##0.00\)"/>
    <numFmt numFmtId="184" formatCode="_(&quot;Ls&quot;* #,##0_);_(&quot;Ls&quot;* \(#,##0\);_(&quot;Ls&quot;* &quot;-&quot;_);_(@_)"/>
    <numFmt numFmtId="185" formatCode="_(* #,##0_);_(* \(#,##0\);_(* &quot;-&quot;_);_(@_)"/>
    <numFmt numFmtId="186" formatCode="_(&quot;Ls&quot;* #,##0.00_);_(&quot;Ls&quot;* \(#,##0.00\);_(&quot;Ls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0.0000000000000"/>
    <numFmt numFmtId="200" formatCode="0.00000000000000"/>
    <numFmt numFmtId="201" formatCode="0.000000000000000"/>
    <numFmt numFmtId="202" formatCode="0.0000000000000000"/>
    <numFmt numFmtId="203" formatCode="00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.0"/>
    <numFmt numFmtId="209" formatCode="_-* #,##0.000000_-;\-* #,##0.000000_-;_-* &quot;-&quot;??_-;_-@_-"/>
    <numFmt numFmtId="210" formatCode="0.0%"/>
    <numFmt numFmtId="211" formatCode="#,##0.000"/>
    <numFmt numFmtId="212" formatCode="_-* #,##0.000000_-;\-* #,##0.000000_-;_-* &quot;-&quot;??????_-;_-@_-"/>
    <numFmt numFmtId="213" formatCode="mmmm\-yy"/>
    <numFmt numFmtId="214" formatCode="_-* #,##0.00\ _L_s_-;[Red]\-* #,##0.00\ _L_s_-;_-* &quot;-&quot;??\ _L_s_-;_-@_-"/>
    <numFmt numFmtId="215" formatCode="[$Ђ-2]\ #,##0.00_);[Red]\([$Ђ-2]\ #,##0.00\)"/>
  </numFmts>
  <fonts count="44">
    <font>
      <sz val="10"/>
      <name val="BaltOptima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name val="Times New Roman Baltic"/>
      <family val="1"/>
    </font>
    <font>
      <u val="single"/>
      <sz val="10"/>
      <color indexed="12"/>
      <name val="BaltOptima"/>
      <family val="0"/>
    </font>
    <font>
      <u val="single"/>
      <sz val="10"/>
      <color indexed="36"/>
      <name val="BaltOptima"/>
      <family val="0"/>
    </font>
    <font>
      <sz val="11"/>
      <name val="Times New Roman Baltic"/>
      <family val="1"/>
    </font>
    <font>
      <sz val="11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10"/>
      <name val="Helv"/>
      <family val="0"/>
    </font>
    <font>
      <sz val="8"/>
      <name val="BaltOptima"/>
      <family val="0"/>
    </font>
    <font>
      <sz val="10"/>
      <name val="Arial"/>
      <family val="2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2"/>
      <name val="Times New Roman Baltic"/>
      <family val="1"/>
    </font>
    <font>
      <i/>
      <sz val="11"/>
      <color indexed="10"/>
      <name val="Times New Roman"/>
      <family val="1"/>
    </font>
    <font>
      <b/>
      <sz val="10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62"/>
      <name val="Times New Roman"/>
      <family val="1"/>
    </font>
    <font>
      <b/>
      <sz val="8"/>
      <name val="BaltOpti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1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0" fillId="0" borderId="0" xfId="0" applyFont="1" applyBorder="1" applyAlignment="1">
      <alignment/>
    </xf>
    <xf numFmtId="2" fontId="10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0" fontId="1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2" fontId="10" fillId="0" borderId="0" xfId="0" applyNumberFormat="1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7" fillId="0" borderId="29" xfId="0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2" fontId="7" fillId="0" borderId="29" xfId="0" applyNumberFormat="1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49" fontId="7" fillId="0" borderId="30" xfId="0" applyNumberFormat="1" applyFont="1" applyBorder="1" applyAlignment="1">
      <alignment horizontal="center"/>
    </xf>
    <xf numFmtId="2" fontId="7" fillId="0" borderId="30" xfId="0" applyNumberFormat="1" applyFont="1" applyBorder="1" applyAlignment="1">
      <alignment horizontal="center"/>
    </xf>
    <xf numFmtId="0" fontId="6" fillId="0" borderId="30" xfId="0" applyFont="1" applyBorder="1" applyAlignment="1">
      <alignment horizontal="left" wrapText="1"/>
    </xf>
    <xf numFmtId="0" fontId="6" fillId="0" borderId="30" xfId="0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0" fontId="7" fillId="0" borderId="30" xfId="0" applyFont="1" applyBorder="1" applyAlignment="1">
      <alignment horizontal="left" wrapText="1"/>
    </xf>
    <xf numFmtId="0" fontId="7" fillId="0" borderId="31" xfId="0" applyFont="1" applyBorder="1" applyAlignment="1">
      <alignment horizontal="center"/>
    </xf>
    <xf numFmtId="49" fontId="7" fillId="0" borderId="31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2" fontId="13" fillId="0" borderId="30" xfId="0" applyNumberFormat="1" applyFont="1" applyBorder="1" applyAlignment="1">
      <alignment horizontal="center" wrapText="1"/>
    </xf>
    <xf numFmtId="0" fontId="7" fillId="0" borderId="29" xfId="0" applyFont="1" applyBorder="1" applyAlignment="1">
      <alignment wrapText="1"/>
    </xf>
    <xf numFmtId="0" fontId="6" fillId="0" borderId="29" xfId="0" applyFont="1" applyBorder="1" applyAlignment="1">
      <alignment horizontal="center"/>
    </xf>
    <xf numFmtId="2" fontId="13" fillId="0" borderId="29" xfId="0" applyNumberFormat="1" applyFont="1" applyBorder="1" applyAlignment="1">
      <alignment horizontal="center"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/>
    </xf>
    <xf numFmtId="49" fontId="7" fillId="0" borderId="31" xfId="0" applyNumberFormat="1" applyFont="1" applyBorder="1" applyAlignment="1">
      <alignment/>
    </xf>
    <xf numFmtId="0" fontId="1" fillId="0" borderId="31" xfId="0" applyFont="1" applyBorder="1" applyAlignment="1">
      <alignment/>
    </xf>
    <xf numFmtId="0" fontId="7" fillId="0" borderId="29" xfId="0" applyFont="1" applyBorder="1" applyAlignment="1">
      <alignment wrapText="1"/>
    </xf>
    <xf numFmtId="0" fontId="7" fillId="0" borderId="32" xfId="0" applyFont="1" applyBorder="1" applyAlignment="1">
      <alignment horizontal="center"/>
    </xf>
    <xf numFmtId="49" fontId="7" fillId="0" borderId="32" xfId="0" applyNumberFormat="1" applyFont="1" applyBorder="1" applyAlignment="1">
      <alignment horizontal="center"/>
    </xf>
    <xf numFmtId="49" fontId="7" fillId="0" borderId="32" xfId="0" applyNumberFormat="1" applyFont="1" applyBorder="1" applyAlignment="1">
      <alignment horizontal="left" wrapText="1"/>
    </xf>
    <xf numFmtId="2" fontId="7" fillId="0" borderId="32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29" xfId="0" applyFont="1" applyBorder="1" applyAlignment="1">
      <alignment horizontal="left" wrapText="1"/>
    </xf>
    <xf numFmtId="0" fontId="1" fillId="0" borderId="31" xfId="0" applyFont="1" applyBorder="1" applyAlignment="1">
      <alignment horizontal="center" wrapText="1"/>
    </xf>
    <xf numFmtId="0" fontId="6" fillId="0" borderId="29" xfId="0" applyFont="1" applyBorder="1" applyAlignment="1">
      <alignment wrapText="1"/>
    </xf>
    <xf numFmtId="0" fontId="6" fillId="0" borderId="29" xfId="0" applyFont="1" applyBorder="1" applyAlignment="1">
      <alignment horizontal="left" wrapText="1"/>
    </xf>
    <xf numFmtId="0" fontId="7" fillId="0" borderId="30" xfId="0" applyFont="1" applyBorder="1" applyAlignment="1">
      <alignment horizontal="right" wrapText="1"/>
    </xf>
    <xf numFmtId="0" fontId="7" fillId="24" borderId="30" xfId="0" applyFont="1" applyFill="1" applyBorder="1" applyAlignment="1">
      <alignment wrapText="1"/>
    </xf>
    <xf numFmtId="2" fontId="7" fillId="24" borderId="30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0" fontId="2" fillId="24" borderId="20" xfId="0" applyFont="1" applyFill="1" applyBorder="1" applyAlignment="1">
      <alignment/>
    </xf>
    <xf numFmtId="0" fontId="2" fillId="24" borderId="21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7" fillId="24" borderId="11" xfId="0" applyFont="1" applyFill="1" applyBorder="1" applyAlignment="1">
      <alignment horizontal="center"/>
    </xf>
    <xf numFmtId="0" fontId="1" fillId="24" borderId="29" xfId="0" applyFont="1" applyFill="1" applyBorder="1" applyAlignment="1">
      <alignment horizontal="center" wrapText="1"/>
    </xf>
    <xf numFmtId="0" fontId="7" fillId="24" borderId="30" xfId="0" applyFont="1" applyFill="1" applyBorder="1" applyAlignment="1">
      <alignment horizontal="right" wrapText="1"/>
    </xf>
    <xf numFmtId="49" fontId="1" fillId="24" borderId="31" xfId="0" applyNumberFormat="1" applyFont="1" applyFill="1" applyBorder="1" applyAlignment="1">
      <alignment horizontal="center" wrapText="1"/>
    </xf>
    <xf numFmtId="0" fontId="0" fillId="24" borderId="0" xfId="0" applyFill="1" applyBorder="1" applyAlignment="1">
      <alignment/>
    </xf>
    <xf numFmtId="0" fontId="2" fillId="24" borderId="22" xfId="0" applyFont="1" applyFill="1" applyBorder="1" applyAlignment="1">
      <alignment horizontal="center"/>
    </xf>
    <xf numFmtId="0" fontId="2" fillId="24" borderId="25" xfId="0" applyFont="1" applyFill="1" applyBorder="1" applyAlignment="1">
      <alignment horizontal="center"/>
    </xf>
    <xf numFmtId="0" fontId="2" fillId="24" borderId="28" xfId="0" applyFont="1" applyFill="1" applyBorder="1" applyAlignment="1">
      <alignment horizontal="center"/>
    </xf>
    <xf numFmtId="2" fontId="7" fillId="24" borderId="29" xfId="0" applyNumberFormat="1" applyFont="1" applyFill="1" applyBorder="1" applyAlignment="1">
      <alignment horizontal="center"/>
    </xf>
    <xf numFmtId="2" fontId="7" fillId="24" borderId="31" xfId="0" applyNumberFormat="1" applyFont="1" applyFill="1" applyBorder="1" applyAlignment="1">
      <alignment horizontal="center"/>
    </xf>
    <xf numFmtId="0" fontId="3" fillId="0" borderId="29" xfId="0" applyFont="1" applyBorder="1" applyAlignment="1">
      <alignment horizontal="left"/>
    </xf>
    <xf numFmtId="0" fontId="6" fillId="0" borderId="30" xfId="0" applyFont="1" applyBorder="1" applyAlignment="1">
      <alignment horizontal="right" wrapText="1"/>
    </xf>
    <xf numFmtId="0" fontId="3" fillId="0" borderId="30" xfId="0" applyFont="1" applyBorder="1" applyAlignment="1">
      <alignment horizontal="left"/>
    </xf>
    <xf numFmtId="0" fontId="17" fillId="24" borderId="30" xfId="0" applyFont="1" applyFill="1" applyBorder="1" applyAlignment="1">
      <alignment wrapText="1"/>
    </xf>
    <xf numFmtId="0" fontId="18" fillId="24" borderId="30" xfId="0" applyFont="1" applyFill="1" applyBorder="1" applyAlignment="1">
      <alignment horizontal="right" wrapText="1"/>
    </xf>
    <xf numFmtId="0" fontId="17" fillId="0" borderId="30" xfId="0" applyFont="1" applyBorder="1" applyAlignment="1">
      <alignment horizontal="center"/>
    </xf>
    <xf numFmtId="49" fontId="17" fillId="0" borderId="30" xfId="0" applyNumberFormat="1" applyFont="1" applyBorder="1" applyAlignment="1">
      <alignment horizontal="center"/>
    </xf>
    <xf numFmtId="0" fontId="17" fillId="0" borderId="30" xfId="0" applyFont="1" applyBorder="1" applyAlignment="1">
      <alignment wrapText="1"/>
    </xf>
    <xf numFmtId="49" fontId="7" fillId="0" borderId="30" xfId="0" applyNumberFormat="1" applyFont="1" applyBorder="1" applyAlignment="1">
      <alignment horizontal="center"/>
    </xf>
    <xf numFmtId="16" fontId="7" fillId="0" borderId="30" xfId="0" applyNumberFormat="1" applyFont="1" applyBorder="1" applyAlignment="1">
      <alignment horizontal="center"/>
    </xf>
    <xf numFmtId="49" fontId="17" fillId="0" borderId="30" xfId="0" applyNumberFormat="1" applyFont="1" applyBorder="1" applyAlignment="1">
      <alignment horizontal="center"/>
    </xf>
    <xf numFmtId="0" fontId="19" fillId="0" borderId="30" xfId="0" applyFont="1" applyBorder="1" applyAlignment="1">
      <alignment horizontal="left" wrapText="1"/>
    </xf>
    <xf numFmtId="49" fontId="20" fillId="0" borderId="30" xfId="0" applyNumberFormat="1" applyFont="1" applyBorder="1" applyAlignment="1">
      <alignment horizontal="center"/>
    </xf>
    <xf numFmtId="49" fontId="7" fillId="24" borderId="3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4" fontId="6" fillId="0" borderId="29" xfId="0" applyNumberFormat="1" applyFont="1" applyBorder="1" applyAlignment="1">
      <alignment horizontal="center"/>
    </xf>
    <xf numFmtId="4" fontId="10" fillId="0" borderId="30" xfId="0" applyNumberFormat="1" applyFont="1" applyBorder="1" applyAlignment="1">
      <alignment/>
    </xf>
    <xf numFmtId="4" fontId="3" fillId="0" borderId="31" xfId="0" applyNumberFormat="1" applyFont="1" applyBorder="1" applyAlignment="1">
      <alignment horizontal="center"/>
    </xf>
    <xf numFmtId="4" fontId="3" fillId="0" borderId="33" xfId="0" applyNumberFormat="1" applyFont="1" applyBorder="1" applyAlignment="1">
      <alignment/>
    </xf>
    <xf numFmtId="4" fontId="1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2" fillId="0" borderId="29" xfId="0" applyNumberFormat="1" applyFont="1" applyFill="1" applyBorder="1" applyAlignment="1">
      <alignment horizontal="right"/>
    </xf>
    <xf numFmtId="2" fontId="7" fillId="0" borderId="29" xfId="0" applyNumberFormat="1" applyFont="1" applyBorder="1" applyAlignment="1">
      <alignment horizontal="right"/>
    </xf>
    <xf numFmtId="4" fontId="2" fillId="0" borderId="30" xfId="0" applyNumberFormat="1" applyFont="1" applyFill="1" applyBorder="1" applyAlignment="1">
      <alignment horizontal="right"/>
    </xf>
    <xf numFmtId="2" fontId="7" fillId="0" borderId="30" xfId="0" applyNumberFormat="1" applyFont="1" applyBorder="1" applyAlignment="1">
      <alignment horizontal="right"/>
    </xf>
    <xf numFmtId="0" fontId="1" fillId="0" borderId="31" xfId="0" applyFont="1" applyBorder="1" applyAlignment="1">
      <alignment horizontal="right"/>
    </xf>
    <xf numFmtId="2" fontId="1" fillId="0" borderId="31" xfId="0" applyNumberFormat="1" applyFont="1" applyBorder="1" applyAlignment="1">
      <alignment horizontal="right"/>
    </xf>
    <xf numFmtId="2" fontId="7" fillId="0" borderId="34" xfId="0" applyNumberFormat="1" applyFont="1" applyBorder="1" applyAlignment="1">
      <alignment horizontal="right"/>
    </xf>
    <xf numFmtId="2" fontId="7" fillId="0" borderId="12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4" fontId="13" fillId="0" borderId="29" xfId="0" applyNumberFormat="1" applyFont="1" applyBorder="1" applyAlignment="1">
      <alignment horizontal="right" wrapText="1"/>
    </xf>
    <xf numFmtId="4" fontId="7" fillId="0" borderId="29" xfId="0" applyNumberFormat="1" applyFont="1" applyBorder="1" applyAlignment="1">
      <alignment horizontal="right"/>
    </xf>
    <xf numFmtId="4" fontId="13" fillId="0" borderId="30" xfId="0" applyNumberFormat="1" applyFont="1" applyBorder="1" applyAlignment="1">
      <alignment horizontal="right" wrapText="1"/>
    </xf>
    <xf numFmtId="4" fontId="7" fillId="0" borderId="30" xfId="0" applyNumberFormat="1" applyFont="1" applyBorder="1" applyAlignment="1">
      <alignment horizontal="right"/>
    </xf>
    <xf numFmtId="4" fontId="1" fillId="0" borderId="31" xfId="0" applyNumberFormat="1" applyFont="1" applyBorder="1" applyAlignment="1">
      <alignment horizontal="right"/>
    </xf>
    <xf numFmtId="4" fontId="7" fillId="0" borderId="34" xfId="0" applyNumberFormat="1" applyFont="1" applyBorder="1" applyAlignment="1">
      <alignment horizontal="right"/>
    </xf>
    <xf numFmtId="4" fontId="7" fillId="0" borderId="12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4" fontId="18" fillId="24" borderId="30" xfId="0" applyNumberFormat="1" applyFont="1" applyFill="1" applyBorder="1" applyAlignment="1">
      <alignment horizontal="right" wrapText="1"/>
    </xf>
    <xf numFmtId="4" fontId="7" fillId="0" borderId="31" xfId="0" applyNumberFormat="1" applyFont="1" applyBorder="1" applyAlignment="1">
      <alignment horizontal="right"/>
    </xf>
    <xf numFmtId="4" fontId="1" fillId="0" borderId="31" xfId="0" applyNumberFormat="1" applyFont="1" applyBorder="1" applyAlignment="1">
      <alignment horizontal="right"/>
    </xf>
    <xf numFmtId="2" fontId="13" fillId="0" borderId="29" xfId="0" applyNumberFormat="1" applyFont="1" applyBorder="1" applyAlignment="1">
      <alignment horizontal="right" wrapText="1"/>
    </xf>
    <xf numFmtId="2" fontId="13" fillId="0" borderId="30" xfId="0" applyNumberFormat="1" applyFont="1" applyBorder="1" applyAlignment="1">
      <alignment horizontal="right" wrapText="1"/>
    </xf>
    <xf numFmtId="4" fontId="13" fillId="0" borderId="32" xfId="0" applyNumberFormat="1" applyFont="1" applyBorder="1" applyAlignment="1">
      <alignment horizontal="right" wrapText="1"/>
    </xf>
    <xf numFmtId="4" fontId="2" fillId="0" borderId="32" xfId="0" applyNumberFormat="1" applyFont="1" applyFill="1" applyBorder="1" applyAlignment="1">
      <alignment horizontal="right"/>
    </xf>
    <xf numFmtId="4" fontId="7" fillId="0" borderId="32" xfId="0" applyNumberFormat="1" applyFont="1" applyBorder="1" applyAlignment="1">
      <alignment horizontal="right"/>
    </xf>
    <xf numFmtId="0" fontId="1" fillId="24" borderId="30" xfId="0" applyFont="1" applyFill="1" applyBorder="1" applyAlignment="1">
      <alignment wrapText="1"/>
    </xf>
    <xf numFmtId="0" fontId="7" fillId="0" borderId="30" xfId="0" applyFont="1" applyBorder="1" applyAlignment="1">
      <alignment horizontal="right"/>
    </xf>
    <xf numFmtId="2" fontId="7" fillId="24" borderId="30" xfId="0" applyNumberFormat="1" applyFont="1" applyFill="1" applyBorder="1" applyAlignment="1">
      <alignment horizontal="right"/>
    </xf>
    <xf numFmtId="0" fontId="7" fillId="24" borderId="30" xfId="0" applyFont="1" applyFill="1" applyBorder="1" applyAlignment="1">
      <alignment horizontal="left" wrapText="1"/>
    </xf>
    <xf numFmtId="0" fontId="7" fillId="0" borderId="30" xfId="0" applyFont="1" applyBorder="1" applyAlignment="1">
      <alignment horizontal="left"/>
    </xf>
    <xf numFmtId="2" fontId="2" fillId="4" borderId="30" xfId="0" applyNumberFormat="1" applyFont="1" applyFill="1" applyBorder="1" applyAlignment="1">
      <alignment horizontal="center"/>
    </xf>
    <xf numFmtId="0" fontId="2" fillId="24" borderId="30" xfId="0" applyFont="1" applyFill="1" applyBorder="1" applyAlignment="1">
      <alignment horizontal="justify" vertical="center" wrapText="1"/>
    </xf>
    <xf numFmtId="2" fontId="2" fillId="24" borderId="30" xfId="0" applyNumberFormat="1" applyFont="1" applyFill="1" applyBorder="1" applyAlignment="1">
      <alignment horizontal="center"/>
    </xf>
    <xf numFmtId="188" fontId="2" fillId="24" borderId="30" xfId="0" applyNumberFormat="1" applyFont="1" applyFill="1" applyBorder="1" applyAlignment="1">
      <alignment horizontal="center" vertical="center"/>
    </xf>
    <xf numFmtId="0" fontId="2" fillId="24" borderId="30" xfId="0" applyFont="1" applyFill="1" applyBorder="1" applyAlignment="1">
      <alignment horizontal="center" vertical="center" wrapText="1"/>
    </xf>
    <xf numFmtId="0" fontId="2" fillId="24" borderId="30" xfId="0" applyFont="1" applyFill="1" applyBorder="1" applyAlignment="1">
      <alignment vertical="center" wrapText="1"/>
    </xf>
    <xf numFmtId="0" fontId="2" fillId="24" borderId="30" xfId="0" applyFont="1" applyFill="1" applyBorder="1" applyAlignment="1">
      <alignment horizontal="center" vertical="center"/>
    </xf>
    <xf numFmtId="2" fontId="2" fillId="24" borderId="30" xfId="0" applyNumberFormat="1" applyFont="1" applyFill="1" applyBorder="1" applyAlignment="1">
      <alignment horizontal="center" vertical="center"/>
    </xf>
    <xf numFmtId="0" fontId="2" fillId="24" borderId="30" xfId="0" applyFont="1" applyFill="1" applyBorder="1" applyAlignment="1">
      <alignment horizontal="right" vertical="center" wrapText="1"/>
    </xf>
    <xf numFmtId="1" fontId="2" fillId="24" borderId="30" xfId="0" applyNumberFormat="1" applyFont="1" applyFill="1" applyBorder="1" applyAlignment="1">
      <alignment horizontal="center" vertical="center"/>
    </xf>
    <xf numFmtId="0" fontId="2" fillId="24" borderId="30" xfId="0" applyFont="1" applyFill="1" applyBorder="1" applyAlignment="1">
      <alignment wrapText="1"/>
    </xf>
    <xf numFmtId="188" fontId="2" fillId="24" borderId="30" xfId="0" applyNumberFormat="1" applyFont="1" applyFill="1" applyBorder="1" applyAlignment="1">
      <alignment horizontal="center"/>
    </xf>
    <xf numFmtId="0" fontId="40" fillId="24" borderId="30" xfId="0" applyFont="1" applyFill="1" applyBorder="1" applyAlignment="1">
      <alignment horizontal="left" wrapText="1"/>
    </xf>
    <xf numFmtId="0" fontId="2" fillId="24" borderId="30" xfId="0" applyFont="1" applyFill="1" applyBorder="1" applyAlignment="1">
      <alignment horizontal="right" wrapText="1"/>
    </xf>
    <xf numFmtId="0" fontId="2" fillId="24" borderId="30" xfId="0" applyFont="1" applyFill="1" applyBorder="1" applyAlignment="1">
      <alignment horizontal="justify" vertical="center"/>
    </xf>
    <xf numFmtId="1" fontId="2" fillId="24" borderId="30" xfId="0" applyNumberFormat="1" applyFont="1" applyFill="1" applyBorder="1" applyAlignment="1">
      <alignment horizontal="center"/>
    </xf>
    <xf numFmtId="0" fontId="2" fillId="24" borderId="30" xfId="0" applyFont="1" applyFill="1" applyBorder="1" applyAlignment="1">
      <alignment horizontal="left" wrapText="1"/>
    </xf>
    <xf numFmtId="0" fontId="21" fillId="24" borderId="30" xfId="0" applyFont="1" applyFill="1" applyBorder="1" applyAlignment="1">
      <alignment wrapText="1"/>
    </xf>
    <xf numFmtId="208" fontId="2" fillId="24" borderId="30" xfId="0" applyNumberFormat="1" applyFont="1" applyFill="1" applyBorder="1" applyAlignment="1">
      <alignment horizontal="center" vertical="center"/>
    </xf>
    <xf numFmtId="2" fontId="2" fillId="24" borderId="30" xfId="0" applyNumberFormat="1" applyFont="1" applyFill="1" applyBorder="1" applyAlignment="1">
      <alignment horizontal="center" vertical="center" wrapText="1"/>
    </xf>
    <xf numFmtId="0" fontId="7" fillId="24" borderId="30" xfId="0" applyFont="1" applyFill="1" applyBorder="1" applyAlignment="1">
      <alignment horizontal="left" wrapText="1"/>
    </xf>
    <xf numFmtId="0" fontId="41" fillId="24" borderId="30" xfId="0" applyFont="1" applyFill="1" applyBorder="1" applyAlignment="1">
      <alignment horizontal="left" wrapText="1"/>
    </xf>
    <xf numFmtId="0" fontId="7" fillId="24" borderId="30" xfId="0" applyFont="1" applyFill="1" applyBorder="1" applyAlignment="1">
      <alignment horizontal="left" wrapText="1"/>
    </xf>
    <xf numFmtId="0" fontId="7" fillId="24" borderId="30" xfId="0" applyFont="1" applyFill="1" applyBorder="1" applyAlignment="1">
      <alignment horizontal="center"/>
    </xf>
    <xf numFmtId="4" fontId="6" fillId="0" borderId="30" xfId="0" applyNumberFormat="1" applyFont="1" applyBorder="1" applyAlignment="1">
      <alignment horizontal="center"/>
    </xf>
    <xf numFmtId="0" fontId="42" fillId="0" borderId="30" xfId="0" applyFont="1" applyBorder="1" applyAlignment="1">
      <alignment horizontal="left" wrapText="1"/>
    </xf>
    <xf numFmtId="0" fontId="2" fillId="0" borderId="2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49" fontId="17" fillId="0" borderId="30" xfId="0" applyNumberFormat="1" applyFont="1" applyBorder="1" applyAlignment="1">
      <alignment horizontal="left"/>
    </xf>
    <xf numFmtId="0" fontId="6" fillId="0" borderId="30" xfId="0" applyFont="1" applyBorder="1" applyAlignment="1">
      <alignment horizontal="left" wrapText="1"/>
    </xf>
    <xf numFmtId="49" fontId="42" fillId="0" borderId="30" xfId="0" applyNumberFormat="1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49" fontId="7" fillId="0" borderId="30" xfId="0" applyNumberFormat="1" applyFont="1" applyBorder="1" applyAlignment="1">
      <alignment horizontal="left"/>
    </xf>
    <xf numFmtId="2" fontId="7" fillId="0" borderId="30" xfId="0" applyNumberFormat="1" applyFont="1" applyBorder="1" applyAlignment="1">
      <alignment horizontal="left"/>
    </xf>
    <xf numFmtId="49" fontId="7" fillId="24" borderId="30" xfId="0" applyNumberFormat="1" applyFont="1" applyFill="1" applyBorder="1" applyAlignment="1">
      <alignment horizontal="left"/>
    </xf>
    <xf numFmtId="0" fontId="6" fillId="24" borderId="30" xfId="0" applyFont="1" applyFill="1" applyBorder="1" applyAlignment="1">
      <alignment horizontal="right" wrapText="1"/>
    </xf>
    <xf numFmtId="0" fontId="42" fillId="0" borderId="29" xfId="0" applyFont="1" applyBorder="1" applyAlignment="1">
      <alignment wrapText="1"/>
    </xf>
    <xf numFmtId="0" fontId="3" fillId="24" borderId="30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7" fillId="24" borderId="30" xfId="0" applyFont="1" applyFill="1" applyBorder="1" applyAlignment="1">
      <alignment horizontal="left" wrapText="1"/>
    </xf>
    <xf numFmtId="0" fontId="9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6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2" fillId="0" borderId="35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2" fontId="9" fillId="0" borderId="14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2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3" fillId="0" borderId="37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38" xfId="0" applyFont="1" applyBorder="1" applyAlignment="1">
      <alignment horizontal="right"/>
    </xf>
    <xf numFmtId="4" fontId="1" fillId="0" borderId="0" xfId="0" applyNumberFormat="1" applyFont="1" applyBorder="1" applyAlignment="1">
      <alignment horizontal="center"/>
    </xf>
    <xf numFmtId="2" fontId="1" fillId="0" borderId="35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" fontId="9" fillId="0" borderId="14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2" fontId="1" fillId="0" borderId="41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7" fillId="0" borderId="41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35" xfId="0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Style 1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showZeros="0" zoomScalePageLayoutView="0" workbookViewId="0" topLeftCell="A23">
      <selection activeCell="C38" sqref="C38"/>
    </sheetView>
  </sheetViews>
  <sheetFormatPr defaultColWidth="9.00390625" defaultRowHeight="12.75"/>
  <cols>
    <col min="1" max="1" width="6.00390625" style="18" customWidth="1"/>
    <col min="2" max="2" width="10.00390625" style="18" customWidth="1"/>
    <col min="3" max="3" width="36.875" style="18" customWidth="1"/>
    <col min="4" max="5" width="10.625" style="18" customWidth="1"/>
    <col min="6" max="6" width="11.75390625" style="18" customWidth="1"/>
    <col min="7" max="7" width="10.25390625" style="18" customWidth="1"/>
    <col min="8" max="8" width="10.875" style="18" customWidth="1"/>
    <col min="9" max="9" width="6.25390625" style="18" customWidth="1"/>
    <col min="10" max="11" width="9.625" style="18" customWidth="1"/>
    <col min="12" max="12" width="9.75390625" style="18" customWidth="1"/>
    <col min="13" max="13" width="10.75390625" style="18" customWidth="1"/>
    <col min="14" max="14" width="10.125" style="18" customWidth="1"/>
    <col min="15" max="15" width="10.25390625" style="18" customWidth="1"/>
    <col min="16" max="16" width="9.625" style="18" bestFit="1" customWidth="1"/>
    <col min="17" max="16384" width="9.125" style="18" customWidth="1"/>
  </cols>
  <sheetData>
    <row r="1" spans="1:16" ht="26.25" customHeight="1">
      <c r="A1" s="217" t="s">
        <v>833</v>
      </c>
      <c r="B1" s="217"/>
      <c r="C1" s="217"/>
      <c r="D1" s="217"/>
      <c r="E1" s="217"/>
      <c r="F1" s="217"/>
      <c r="G1" s="217"/>
      <c r="H1" s="217"/>
      <c r="I1" s="25"/>
      <c r="J1" s="25"/>
      <c r="K1" s="25"/>
      <c r="L1" s="25"/>
      <c r="M1" s="25"/>
      <c r="N1" s="25"/>
      <c r="O1" s="25"/>
      <c r="P1" s="25"/>
    </row>
    <row r="2" spans="1:16" ht="27" customHeight="1">
      <c r="A2" s="217" t="s">
        <v>769</v>
      </c>
      <c r="B2" s="217"/>
      <c r="C2" s="217"/>
      <c r="D2" s="217"/>
      <c r="E2" s="217"/>
      <c r="F2" s="217"/>
      <c r="G2" s="217"/>
      <c r="H2" s="217"/>
      <c r="I2" s="25"/>
      <c r="J2" s="25"/>
      <c r="K2" s="25"/>
      <c r="L2" s="25"/>
      <c r="M2" s="25"/>
      <c r="N2" s="25"/>
      <c r="O2" s="25"/>
      <c r="P2" s="25"/>
    </row>
    <row r="3" spans="1:16" ht="18.75">
      <c r="A3" s="218" t="s">
        <v>851</v>
      </c>
      <c r="B3" s="218"/>
      <c r="C3" s="218"/>
      <c r="D3" s="218"/>
      <c r="E3" s="218"/>
      <c r="F3" s="218"/>
      <c r="G3" s="218"/>
      <c r="H3" s="218"/>
      <c r="I3" s="26"/>
      <c r="J3" s="26"/>
      <c r="K3" s="26"/>
      <c r="L3" s="26"/>
      <c r="M3" s="26"/>
      <c r="N3" s="26"/>
      <c r="O3" s="26"/>
      <c r="P3" s="26"/>
    </row>
    <row r="4" spans="1:16" ht="12.75">
      <c r="A4" s="219" t="s">
        <v>838</v>
      </c>
      <c r="B4" s="219"/>
      <c r="C4" s="219"/>
      <c r="D4" s="219"/>
      <c r="E4" s="219"/>
      <c r="F4" s="219"/>
      <c r="G4" s="219"/>
      <c r="H4" s="219"/>
      <c r="I4" s="27"/>
      <c r="J4" s="27"/>
      <c r="K4" s="27"/>
      <c r="L4" s="27"/>
      <c r="M4" s="27"/>
      <c r="N4" s="27"/>
      <c r="O4" s="27"/>
      <c r="P4" s="27"/>
    </row>
    <row r="5" spans="1:16" ht="12.75">
      <c r="A5" s="223"/>
      <c r="B5" s="223"/>
      <c r="C5" s="223"/>
      <c r="D5" s="223"/>
      <c r="E5" s="223"/>
      <c r="F5" s="223"/>
      <c r="G5" s="223"/>
      <c r="H5" s="223"/>
      <c r="I5" s="27"/>
      <c r="J5" s="27"/>
      <c r="K5" s="27"/>
      <c r="L5" s="27"/>
      <c r="M5" s="27"/>
      <c r="N5" s="27"/>
      <c r="O5" s="27"/>
      <c r="P5" s="27"/>
    </row>
    <row r="6" spans="1:16" ht="15">
      <c r="A6" s="220" t="s">
        <v>839</v>
      </c>
      <c r="B6" s="220"/>
      <c r="C6" s="221" t="s">
        <v>43</v>
      </c>
      <c r="D6" s="221"/>
      <c r="E6" s="221"/>
      <c r="F6" s="221"/>
      <c r="G6" s="221"/>
      <c r="H6" s="221"/>
      <c r="I6" s="28"/>
      <c r="J6" s="28"/>
      <c r="K6" s="28"/>
      <c r="L6" s="28"/>
      <c r="M6" s="28"/>
      <c r="N6" s="28"/>
      <c r="O6" s="28"/>
      <c r="P6" s="28"/>
    </row>
    <row r="7" spans="1:16" ht="15">
      <c r="A7" s="223"/>
      <c r="B7" s="223"/>
      <c r="C7" s="222"/>
      <c r="D7" s="222"/>
      <c r="E7" s="222"/>
      <c r="F7" s="222"/>
      <c r="G7" s="222"/>
      <c r="H7" s="222"/>
      <c r="I7" s="28"/>
      <c r="J7" s="28"/>
      <c r="K7" s="28"/>
      <c r="L7" s="28"/>
      <c r="M7" s="28"/>
      <c r="N7" s="28"/>
      <c r="O7" s="28"/>
      <c r="P7" s="28"/>
    </row>
    <row r="8" spans="1:16" ht="15">
      <c r="A8" s="220" t="s">
        <v>840</v>
      </c>
      <c r="B8" s="220"/>
      <c r="C8" s="221" t="s">
        <v>43</v>
      </c>
      <c r="D8" s="221"/>
      <c r="E8" s="221"/>
      <c r="F8" s="221"/>
      <c r="G8" s="221"/>
      <c r="H8" s="221"/>
      <c r="I8" s="28"/>
      <c r="J8" s="28"/>
      <c r="K8" s="28"/>
      <c r="L8" s="28"/>
      <c r="M8" s="28"/>
      <c r="N8" s="28"/>
      <c r="O8" s="28"/>
      <c r="P8" s="28"/>
    </row>
    <row r="9" spans="1:16" ht="14.25" customHeight="1">
      <c r="A9" s="220" t="s">
        <v>841</v>
      </c>
      <c r="B9" s="220"/>
      <c r="C9" s="222" t="s">
        <v>44</v>
      </c>
      <c r="D9" s="222"/>
      <c r="E9" s="222"/>
      <c r="F9" s="222"/>
      <c r="G9" s="222"/>
      <c r="H9" s="222"/>
      <c r="I9" s="28"/>
      <c r="J9" s="28"/>
      <c r="K9" s="28"/>
      <c r="L9" s="28"/>
      <c r="M9" s="28"/>
      <c r="N9" s="28"/>
      <c r="O9" s="28"/>
      <c r="P9" s="28"/>
    </row>
    <row r="10" spans="1:17" s="29" customFormat="1" ht="15.75" customHeight="1">
      <c r="A10" s="220" t="s">
        <v>842</v>
      </c>
      <c r="B10" s="220"/>
      <c r="C10" s="222"/>
      <c r="D10" s="222"/>
      <c r="E10" s="222"/>
      <c r="F10" s="222"/>
      <c r="G10" s="222"/>
      <c r="H10" s="222"/>
      <c r="I10" s="28"/>
      <c r="J10" s="28"/>
      <c r="K10" s="28"/>
      <c r="L10" s="28"/>
      <c r="M10" s="28"/>
      <c r="N10" s="28"/>
      <c r="O10" s="28"/>
      <c r="P10" s="28"/>
      <c r="Q10" s="18"/>
    </row>
    <row r="11" spans="1:17" s="29" customFormat="1" ht="15.75" customHeight="1">
      <c r="A11" s="214" t="s">
        <v>816</v>
      </c>
      <c r="B11" s="214"/>
      <c r="C11" s="214"/>
      <c r="D11" s="214"/>
      <c r="E11" s="214"/>
      <c r="F11" s="215">
        <f>D48</f>
        <v>0</v>
      </c>
      <c r="G11" s="216"/>
      <c r="H11" s="216"/>
      <c r="I11" s="28"/>
      <c r="J11" s="28"/>
      <c r="K11" s="28"/>
      <c r="L11" s="28"/>
      <c r="M11" s="28"/>
      <c r="N11" s="28"/>
      <c r="O11" s="28"/>
      <c r="P11" s="28"/>
      <c r="Q11" s="18"/>
    </row>
    <row r="12" spans="1:17" s="29" customFormat="1" ht="15.75" customHeight="1">
      <c r="A12" s="214" t="s">
        <v>817</v>
      </c>
      <c r="B12" s="214"/>
      <c r="C12" s="214"/>
      <c r="D12" s="214"/>
      <c r="E12" s="214"/>
      <c r="F12" s="232">
        <f>H44</f>
        <v>0</v>
      </c>
      <c r="G12" s="233"/>
      <c r="H12" s="233"/>
      <c r="I12" s="28"/>
      <c r="J12" s="28"/>
      <c r="K12" s="28"/>
      <c r="L12" s="28"/>
      <c r="M12" s="28"/>
      <c r="N12" s="28"/>
      <c r="O12" s="28"/>
      <c r="P12" s="28"/>
      <c r="Q12" s="18"/>
    </row>
    <row r="13" spans="1:16" s="29" customFormat="1" ht="15.75" customHeight="1">
      <c r="A13" s="214" t="s">
        <v>810</v>
      </c>
      <c r="B13" s="214"/>
      <c r="C13" s="214"/>
      <c r="D13" s="214"/>
      <c r="E13" s="17" t="s">
        <v>853</v>
      </c>
      <c r="F13" s="16" t="s">
        <v>844</v>
      </c>
      <c r="G13" s="222"/>
      <c r="H13" s="222"/>
      <c r="I13" s="28"/>
      <c r="J13" s="28"/>
      <c r="K13" s="28"/>
      <c r="L13" s="28"/>
      <c r="M13" s="28"/>
      <c r="N13" s="28"/>
      <c r="O13" s="28"/>
      <c r="P13" s="28"/>
    </row>
    <row r="14" spans="1:16" s="29" customFormat="1" ht="15.75" customHeight="1" thickBot="1">
      <c r="A14" s="224"/>
      <c r="B14" s="224"/>
      <c r="C14" s="224"/>
      <c r="D14" s="224"/>
      <c r="E14" s="224"/>
      <c r="F14" s="224"/>
      <c r="G14" s="224"/>
      <c r="H14" s="224"/>
      <c r="I14" s="28"/>
      <c r="J14" s="28"/>
      <c r="K14" s="28"/>
      <c r="L14" s="28"/>
      <c r="M14" s="28"/>
      <c r="N14" s="28"/>
      <c r="O14" s="28"/>
      <c r="P14" s="28"/>
    </row>
    <row r="15" spans="1:16" s="29" customFormat="1" ht="15.75" customHeight="1" thickBot="1">
      <c r="A15" s="30" t="s">
        <v>818</v>
      </c>
      <c r="B15" s="30" t="s">
        <v>819</v>
      </c>
      <c r="C15" s="31"/>
      <c r="D15" s="30" t="s">
        <v>820</v>
      </c>
      <c r="E15" s="225" t="s">
        <v>821</v>
      </c>
      <c r="F15" s="226"/>
      <c r="G15" s="227"/>
      <c r="H15" s="31"/>
      <c r="I15" s="28"/>
      <c r="J15" s="28"/>
      <c r="K15" s="28"/>
      <c r="L15" s="28"/>
      <c r="M15" s="28"/>
      <c r="N15" s="28"/>
      <c r="O15" s="28"/>
      <c r="P15" s="28"/>
    </row>
    <row r="16" spans="1:8" s="29" customFormat="1" ht="15" customHeight="1">
      <c r="A16" s="32" t="s">
        <v>781</v>
      </c>
      <c r="B16" s="32" t="s">
        <v>820</v>
      </c>
      <c r="C16" s="32" t="s">
        <v>822</v>
      </c>
      <c r="D16" s="32" t="s">
        <v>779</v>
      </c>
      <c r="E16" s="21" t="s">
        <v>823</v>
      </c>
      <c r="F16" s="33" t="s">
        <v>824</v>
      </c>
      <c r="G16" s="21" t="s">
        <v>825</v>
      </c>
      <c r="H16" s="34" t="s">
        <v>796</v>
      </c>
    </row>
    <row r="17" spans="1:8" s="29" customFormat="1" ht="15" customHeight="1">
      <c r="A17" s="32" t="s">
        <v>786</v>
      </c>
      <c r="B17" s="32" t="s">
        <v>818</v>
      </c>
      <c r="C17" s="32" t="s">
        <v>826</v>
      </c>
      <c r="D17" s="32" t="s">
        <v>773</v>
      </c>
      <c r="E17" s="22" t="s">
        <v>827</v>
      </c>
      <c r="F17" s="32" t="s">
        <v>773</v>
      </c>
      <c r="G17" s="22" t="s">
        <v>828</v>
      </c>
      <c r="H17" s="34" t="s">
        <v>829</v>
      </c>
    </row>
    <row r="18" spans="1:8" s="29" customFormat="1" ht="15.75" customHeight="1" thickBot="1">
      <c r="A18" s="35"/>
      <c r="B18" s="35"/>
      <c r="C18" s="35"/>
      <c r="D18" s="35"/>
      <c r="E18" s="23" t="s">
        <v>773</v>
      </c>
      <c r="F18" s="35"/>
      <c r="G18" s="23" t="s">
        <v>773</v>
      </c>
      <c r="H18" s="36" t="s">
        <v>830</v>
      </c>
    </row>
    <row r="19" spans="1:8" s="29" customFormat="1" ht="15.75" thickBot="1">
      <c r="A19" s="37">
        <v>1</v>
      </c>
      <c r="B19" s="37">
        <v>2</v>
      </c>
      <c r="C19" s="24">
        <v>3</v>
      </c>
      <c r="D19" s="35">
        <v>4</v>
      </c>
      <c r="E19" s="35">
        <v>5</v>
      </c>
      <c r="F19" s="35">
        <v>6</v>
      </c>
      <c r="G19" s="37">
        <v>7</v>
      </c>
      <c r="H19" s="38"/>
    </row>
    <row r="20" spans="1:14" s="29" customFormat="1" ht="15">
      <c r="A20" s="70"/>
      <c r="B20" s="81"/>
      <c r="C20" s="107" t="s">
        <v>854</v>
      </c>
      <c r="D20" s="122"/>
      <c r="E20" s="122"/>
      <c r="F20" s="122"/>
      <c r="G20" s="122"/>
      <c r="H20" s="122"/>
      <c r="I20" s="39"/>
      <c r="K20" s="39"/>
      <c r="L20" s="18"/>
      <c r="M20" s="20"/>
      <c r="N20" s="18"/>
    </row>
    <row r="21" spans="1:14" s="29" customFormat="1" ht="15">
      <c r="A21" s="62">
        <v>1</v>
      </c>
      <c r="B21" s="63" t="s">
        <v>857</v>
      </c>
      <c r="C21" s="108" t="s">
        <v>855</v>
      </c>
      <c r="D21" s="123">
        <f>SUM(E21:G21)</f>
        <v>0</v>
      </c>
      <c r="E21" s="123">
        <f>'DOP-sag'!M26</f>
        <v>0</v>
      </c>
      <c r="F21" s="123">
        <f>'DOP-sag'!N26</f>
        <v>0</v>
      </c>
      <c r="G21" s="123">
        <f>'DOP-sag'!O26</f>
        <v>0</v>
      </c>
      <c r="H21" s="123">
        <f>'DOP-sag'!L26</f>
        <v>0</v>
      </c>
      <c r="I21" s="39"/>
      <c r="K21" s="39"/>
      <c r="L21" s="18"/>
      <c r="M21" s="20"/>
      <c r="N21" s="18"/>
    </row>
    <row r="22" spans="1:14" s="29" customFormat="1" ht="15">
      <c r="A22" s="62">
        <v>2</v>
      </c>
      <c r="B22" s="63" t="s">
        <v>858</v>
      </c>
      <c r="C22" s="108" t="s">
        <v>856</v>
      </c>
      <c r="D22" s="123">
        <f aca="true" t="shared" si="0" ref="D22:D43">SUM(E22:G22)</f>
        <v>0</v>
      </c>
      <c r="E22" s="123">
        <f>'DOP-uztur'!M34</f>
        <v>0</v>
      </c>
      <c r="F22" s="123">
        <f>'DOP-uztur'!N34</f>
        <v>0</v>
      </c>
      <c r="G22" s="123">
        <f>'DOP-uztur'!O34</f>
        <v>0</v>
      </c>
      <c r="H22" s="123">
        <f>'DOP-uztur'!L34</f>
        <v>0</v>
      </c>
      <c r="I22" s="39"/>
      <c r="K22" s="39"/>
      <c r="L22" s="18"/>
      <c r="M22" s="20"/>
      <c r="N22" s="18"/>
    </row>
    <row r="23" spans="1:14" s="29" customFormat="1" ht="15">
      <c r="A23" s="62"/>
      <c r="B23" s="63"/>
      <c r="C23" s="109" t="s">
        <v>914</v>
      </c>
      <c r="D23" s="187"/>
      <c r="E23" s="187"/>
      <c r="F23" s="187"/>
      <c r="G23" s="187"/>
      <c r="H23" s="187"/>
      <c r="I23" s="39"/>
      <c r="K23" s="39"/>
      <c r="L23" s="18"/>
      <c r="M23" s="20"/>
      <c r="N23" s="18"/>
    </row>
    <row r="24" spans="1:14" s="29" customFormat="1" ht="15">
      <c r="A24" s="62">
        <v>3</v>
      </c>
      <c r="B24" s="63" t="s">
        <v>859</v>
      </c>
      <c r="C24" s="108" t="str">
        <f>'Visp. būvd.'!C18</f>
        <v>Ēkas konstrukciju izbūve</v>
      </c>
      <c r="D24" s="123">
        <f>SUM(E24:G24)</f>
        <v>0</v>
      </c>
      <c r="E24" s="123">
        <f>'Visp. būvd.'!M25</f>
        <v>0</v>
      </c>
      <c r="F24" s="123">
        <f>'Visp. būvd.'!N25+'Visp. būvd.'!N25*0.01+('Visp. būvd.'!N25+'Visp. būvd.'!N25*0.01)*0.02</f>
        <v>0</v>
      </c>
      <c r="G24" s="123">
        <f>'Visp. būvd.'!O25</f>
        <v>0</v>
      </c>
      <c r="H24" s="123">
        <f>'Visp. būvd.'!L25</f>
        <v>0</v>
      </c>
      <c r="I24" s="39"/>
      <c r="K24" s="39"/>
      <c r="L24" s="18"/>
      <c r="M24" s="20"/>
      <c r="N24" s="18"/>
    </row>
    <row r="25" spans="1:14" s="29" customFormat="1" ht="15">
      <c r="A25" s="62">
        <v>4</v>
      </c>
      <c r="B25" s="63" t="s">
        <v>860</v>
      </c>
      <c r="C25" s="108" t="str">
        <f>'Visp. būvd.'!C26</f>
        <v>Mūrētas sienas , sienu apmetums </v>
      </c>
      <c r="D25" s="123">
        <f t="shared" si="0"/>
        <v>0</v>
      </c>
      <c r="E25" s="123">
        <f>'Visp. būvd.'!M41</f>
        <v>0</v>
      </c>
      <c r="F25" s="123">
        <f>'Visp. būvd.'!N41+'Visp. būvd.'!N41*0.01+('Visp. būvd.'!N41+'Visp. būvd.'!N41*0.01)*0.02</f>
        <v>0</v>
      </c>
      <c r="G25" s="123">
        <f>'Visp. būvd.'!O41</f>
        <v>0</v>
      </c>
      <c r="H25" s="123">
        <f>'Visp. būvd.'!L41</f>
        <v>0</v>
      </c>
      <c r="I25" s="39"/>
      <c r="K25" s="39"/>
      <c r="L25" s="18"/>
      <c r="M25" s="20"/>
      <c r="N25" s="18"/>
    </row>
    <row r="26" spans="1:14" s="29" customFormat="1" ht="15">
      <c r="A26" s="62">
        <v>5</v>
      </c>
      <c r="B26" s="63" t="s">
        <v>861</v>
      </c>
      <c r="C26" s="108" t="str">
        <f>'Visp. būvd.'!C42</f>
        <v>Ģipškartona starpsienas</v>
      </c>
      <c r="D26" s="123">
        <f t="shared" si="0"/>
        <v>0</v>
      </c>
      <c r="E26" s="123">
        <f>'Visp. būvd.'!M98</f>
        <v>0</v>
      </c>
      <c r="F26" s="123">
        <f>'Visp. būvd.'!N98+'Visp. būvd.'!N98*0.01+('Visp. būvd.'!N98+'Visp. būvd.'!N98*0.01)*0.02</f>
        <v>0</v>
      </c>
      <c r="G26" s="123">
        <f>'Visp. būvd.'!O98</f>
        <v>0</v>
      </c>
      <c r="H26" s="123">
        <f>'Visp. būvd.'!L98</f>
        <v>0</v>
      </c>
      <c r="I26" s="39"/>
      <c r="K26" s="39"/>
      <c r="L26" s="18"/>
      <c r="M26" s="20"/>
      <c r="N26" s="18"/>
    </row>
    <row r="27" spans="1:14" s="29" customFormat="1" ht="15">
      <c r="A27" s="62">
        <v>6</v>
      </c>
      <c r="B27" s="63" t="s">
        <v>862</v>
      </c>
      <c r="C27" s="108" t="str">
        <f>'Visp. būvd.'!C99</f>
        <v>Sienu apdare</v>
      </c>
      <c r="D27" s="123">
        <f t="shared" si="0"/>
        <v>0</v>
      </c>
      <c r="E27" s="123">
        <f>'Visp. būvd.'!M112</f>
        <v>0</v>
      </c>
      <c r="F27" s="123">
        <f>'Visp. būvd.'!N112+'Visp. būvd.'!N112*0.01+('Visp. būvd.'!N112+'Visp. būvd.'!N112*0.01)*0.02</f>
        <v>0</v>
      </c>
      <c r="G27" s="123">
        <f>'Visp. būvd.'!O112</f>
        <v>0</v>
      </c>
      <c r="H27" s="123">
        <f>'Visp. būvd.'!L112</f>
        <v>0</v>
      </c>
      <c r="I27" s="39"/>
      <c r="K27" s="39"/>
      <c r="L27" s="18"/>
      <c r="M27" s="20"/>
      <c r="N27" s="18"/>
    </row>
    <row r="28" spans="1:14" s="29" customFormat="1" ht="15">
      <c r="A28" s="62">
        <v>7</v>
      </c>
      <c r="B28" s="63" t="s">
        <v>863</v>
      </c>
      <c r="C28" s="108" t="str">
        <f>'Visp. būvd.'!C114</f>
        <v>Margas</v>
      </c>
      <c r="D28" s="123">
        <f t="shared" si="0"/>
        <v>0</v>
      </c>
      <c r="E28" s="123">
        <f>'Visp. būvd.'!M117</f>
        <v>0</v>
      </c>
      <c r="F28" s="123">
        <f>'Visp. būvd.'!N117+'Visp. būvd.'!N117*0.01+('Visp. būvd.'!N117+'Visp. būvd.'!N117*0.01)*0.02</f>
        <v>0</v>
      </c>
      <c r="G28" s="123">
        <f>'Visp. būvd.'!O117</f>
        <v>0</v>
      </c>
      <c r="H28" s="123">
        <f>'Visp. būvd.'!L117</f>
        <v>0</v>
      </c>
      <c r="I28" s="39"/>
      <c r="K28" s="39"/>
      <c r="L28" s="18"/>
      <c r="M28" s="20"/>
      <c r="N28" s="18"/>
    </row>
    <row r="29" spans="1:14" s="29" customFormat="1" ht="15">
      <c r="A29" s="62">
        <v>8</v>
      </c>
      <c r="B29" s="63" t="s">
        <v>864</v>
      </c>
      <c r="C29" s="108" t="str">
        <f>'Visp. būvd.'!C118</f>
        <v>Grīdu konstrukcijas ,segumi</v>
      </c>
      <c r="D29" s="123">
        <f t="shared" si="0"/>
        <v>0</v>
      </c>
      <c r="E29" s="123">
        <f>'Visp. būvd.'!M201</f>
        <v>0</v>
      </c>
      <c r="F29" s="123">
        <f>'Visp. būvd.'!N201+'Visp. būvd.'!N201*0.01+('Visp. būvd.'!N201+'Visp. būvd.'!N201*0.01)*0.02</f>
        <v>0</v>
      </c>
      <c r="G29" s="123">
        <f>'Visp. būvd.'!O201</f>
        <v>0</v>
      </c>
      <c r="H29" s="123">
        <f>'Visp. būvd.'!L201</f>
        <v>0</v>
      </c>
      <c r="I29" s="39"/>
      <c r="K29" s="39"/>
      <c r="L29" s="18"/>
      <c r="M29" s="20"/>
      <c r="N29" s="18"/>
    </row>
    <row r="30" spans="1:14" s="29" customFormat="1" ht="15">
      <c r="A30" s="62">
        <v>9</v>
      </c>
      <c r="B30" s="63" t="s">
        <v>865</v>
      </c>
      <c r="C30" s="108" t="str">
        <f>'Visp. būvd.'!C202</f>
        <v>Griesti, apdare</v>
      </c>
      <c r="D30" s="123">
        <f t="shared" si="0"/>
        <v>0</v>
      </c>
      <c r="E30" s="123">
        <f>'Visp. būvd.'!M225</f>
        <v>0</v>
      </c>
      <c r="F30" s="123">
        <f>'Visp. būvd.'!N225+'Visp. būvd.'!N225*0.01+('Visp. būvd.'!N225+'Visp. būvd.'!N225*0.01)*0.02</f>
        <v>0</v>
      </c>
      <c r="G30" s="123">
        <f>'Visp. būvd.'!O225</f>
        <v>0</v>
      </c>
      <c r="H30" s="123">
        <f>'Visp. būvd.'!L225</f>
        <v>0</v>
      </c>
      <c r="I30" s="39"/>
      <c r="K30" s="39"/>
      <c r="L30" s="18"/>
      <c r="M30" s="20"/>
      <c r="N30" s="18"/>
    </row>
    <row r="31" spans="1:14" s="29" customFormat="1" ht="15">
      <c r="A31" s="62">
        <v>10</v>
      </c>
      <c r="B31" s="63" t="s">
        <v>866</v>
      </c>
      <c r="C31" s="108" t="str">
        <f>'Visp. būvd.'!C226</f>
        <v>Fasāde</v>
      </c>
      <c r="D31" s="123">
        <f t="shared" si="0"/>
        <v>0</v>
      </c>
      <c r="E31" s="123">
        <f>'Visp. būvd.'!M245</f>
        <v>0</v>
      </c>
      <c r="F31" s="123">
        <f>'Visp. būvd.'!N245+'Visp. būvd.'!N245*0.01+('Visp. būvd.'!N245+'Visp. būvd.'!N245*0.01)*0.02</f>
        <v>0</v>
      </c>
      <c r="G31" s="123">
        <f>'Visp. būvd.'!O245</f>
        <v>0</v>
      </c>
      <c r="H31" s="123">
        <f>'Visp. būvd.'!L245</f>
        <v>0</v>
      </c>
      <c r="I31" s="39"/>
      <c r="K31" s="39"/>
      <c r="L31" s="18"/>
      <c r="M31" s="20"/>
      <c r="N31" s="18"/>
    </row>
    <row r="32" spans="1:14" s="29" customFormat="1" ht="15">
      <c r="A32" s="62">
        <v>11</v>
      </c>
      <c r="B32" s="63" t="s">
        <v>1111</v>
      </c>
      <c r="C32" s="108" t="str">
        <f>'Visp. būvd.'!C246</f>
        <v>Durvis, vārti</v>
      </c>
      <c r="D32" s="123">
        <f t="shared" si="0"/>
        <v>0</v>
      </c>
      <c r="E32" s="123">
        <f>'Visp. būvd.'!M265</f>
        <v>0</v>
      </c>
      <c r="F32" s="123">
        <f>'Visp. būvd.'!N265+'Visp. būvd.'!N265*0.01+('Visp. būvd.'!N265+'Visp. būvd.'!N265*0.01)*0.02</f>
        <v>0</v>
      </c>
      <c r="G32" s="123">
        <f>'Visp. būvd.'!O265</f>
        <v>0</v>
      </c>
      <c r="H32" s="123">
        <f>'Visp. būvd.'!L265</f>
        <v>0</v>
      </c>
      <c r="I32" s="39"/>
      <c r="K32" s="39"/>
      <c r="L32" s="18"/>
      <c r="M32" s="20"/>
      <c r="N32" s="18"/>
    </row>
    <row r="33" spans="1:14" s="29" customFormat="1" ht="15">
      <c r="A33" s="62">
        <v>12</v>
      </c>
      <c r="B33" s="63" t="s">
        <v>1112</v>
      </c>
      <c r="C33" s="108" t="str">
        <f>'Visp. būvd.'!C266</f>
        <v>Logi</v>
      </c>
      <c r="D33" s="123">
        <f t="shared" si="0"/>
        <v>0</v>
      </c>
      <c r="E33" s="123">
        <f>'Visp. būvd.'!M277</f>
        <v>0</v>
      </c>
      <c r="F33" s="123">
        <f>'Visp. būvd.'!N277+'Visp. būvd.'!N277*0.01+('Visp. būvd.'!N277+'Visp. būvd.'!N277*0.01)*0.02</f>
        <v>0</v>
      </c>
      <c r="G33" s="123">
        <f>'Visp. būvd.'!O277</f>
        <v>0</v>
      </c>
      <c r="H33" s="123">
        <f>'Visp. būvd.'!L277</f>
        <v>0</v>
      </c>
      <c r="I33" s="39"/>
      <c r="K33" s="39"/>
      <c r="L33" s="18"/>
      <c r="M33" s="20"/>
      <c r="N33" s="18"/>
    </row>
    <row r="34" spans="1:14" s="29" customFormat="1" ht="15">
      <c r="A34" s="62">
        <v>13</v>
      </c>
      <c r="B34" s="63" t="s">
        <v>1113</v>
      </c>
      <c r="C34" s="108" t="str">
        <f>'Visp. būvd.'!C278</f>
        <v>Sauna</v>
      </c>
      <c r="D34" s="123">
        <f t="shared" si="0"/>
        <v>0</v>
      </c>
      <c r="E34" s="123">
        <f>'Visp. būvd.'!M282</f>
        <v>0</v>
      </c>
      <c r="F34" s="123">
        <f>'Visp. būvd.'!N282+'Visp. būvd.'!N282*0.01+('Visp. būvd.'!N282+'Visp. būvd.'!N282*0.01)*0.02</f>
        <v>0</v>
      </c>
      <c r="G34" s="123">
        <f>'Visp. būvd.'!O282</f>
        <v>0</v>
      </c>
      <c r="H34" s="123">
        <f>'Visp. būvd.'!L282</f>
        <v>0</v>
      </c>
      <c r="I34" s="39"/>
      <c r="K34" s="39"/>
      <c r="L34" s="18"/>
      <c r="M34" s="20"/>
      <c r="N34" s="18"/>
    </row>
    <row r="35" spans="1:14" s="29" customFormat="1" ht="15">
      <c r="A35" s="62"/>
      <c r="B35" s="63"/>
      <c r="C35" s="108"/>
      <c r="D35" s="123"/>
      <c r="E35" s="123"/>
      <c r="F35" s="123"/>
      <c r="G35" s="123"/>
      <c r="H35" s="123"/>
      <c r="I35" s="39"/>
      <c r="K35" s="39"/>
      <c r="L35" s="18"/>
      <c r="M35" s="20"/>
      <c r="N35" s="18"/>
    </row>
    <row r="36" spans="1:14" s="29" customFormat="1" ht="15">
      <c r="A36" s="62"/>
      <c r="B36" s="63"/>
      <c r="C36" s="109" t="s">
        <v>1117</v>
      </c>
      <c r="D36" s="123"/>
      <c r="E36" s="123"/>
      <c r="F36" s="123"/>
      <c r="G36" s="123"/>
      <c r="H36" s="123"/>
      <c r="I36" s="39"/>
      <c r="K36" s="39"/>
      <c r="L36" s="18"/>
      <c r="M36" s="20"/>
      <c r="N36" s="18"/>
    </row>
    <row r="37" spans="1:14" s="29" customFormat="1" ht="15">
      <c r="A37" s="62">
        <v>14</v>
      </c>
      <c r="B37" s="63" t="s">
        <v>867</v>
      </c>
      <c r="C37" s="201" t="s">
        <v>1118</v>
      </c>
      <c r="D37" s="123">
        <f t="shared" si="0"/>
        <v>0</v>
      </c>
      <c r="E37" s="123">
        <f>'1-2'!M81</f>
        <v>0</v>
      </c>
      <c r="F37" s="123">
        <f>'1-2'!N81</f>
        <v>0</v>
      </c>
      <c r="G37" s="123">
        <f>'1-2'!O81</f>
        <v>0</v>
      </c>
      <c r="H37" s="123">
        <f>'1-2'!L81</f>
        <v>0</v>
      </c>
      <c r="I37" s="39"/>
      <c r="K37" s="39"/>
      <c r="L37" s="18"/>
      <c r="M37" s="20"/>
      <c r="N37" s="18"/>
    </row>
    <row r="38" spans="1:14" s="29" customFormat="1" ht="36" customHeight="1">
      <c r="A38" s="62">
        <v>15</v>
      </c>
      <c r="B38" s="63" t="s">
        <v>868</v>
      </c>
      <c r="C38" s="201" t="s">
        <v>45</v>
      </c>
      <c r="D38" s="123">
        <f t="shared" si="0"/>
        <v>0</v>
      </c>
      <c r="E38" s="123">
        <f>'1-3'!M128</f>
        <v>0</v>
      </c>
      <c r="F38" s="123">
        <f>'1-3'!N128</f>
        <v>0</v>
      </c>
      <c r="G38" s="123">
        <f>'1-3'!O128</f>
        <v>0</v>
      </c>
      <c r="H38" s="123">
        <f>'1-3'!L128</f>
        <v>0</v>
      </c>
      <c r="I38" s="39"/>
      <c r="K38" s="39"/>
      <c r="L38" s="18"/>
      <c r="M38" s="20"/>
      <c r="N38" s="18"/>
    </row>
    <row r="39" spans="1:16" s="29" customFormat="1" ht="15">
      <c r="A39" s="62">
        <v>16</v>
      </c>
      <c r="B39" s="63" t="s">
        <v>869</v>
      </c>
      <c r="C39" s="201" t="s">
        <v>46</v>
      </c>
      <c r="D39" s="123">
        <f t="shared" si="0"/>
        <v>0</v>
      </c>
      <c r="E39" s="123">
        <f>'1-4'!M120</f>
        <v>0</v>
      </c>
      <c r="F39" s="123">
        <f>'1-4'!N120</f>
        <v>0</v>
      </c>
      <c r="G39" s="123">
        <f>'1-4'!O120</f>
        <v>0</v>
      </c>
      <c r="H39" s="123">
        <f>'1-4'!L120</f>
        <v>0</v>
      </c>
      <c r="I39" s="39"/>
      <c r="K39" s="39"/>
      <c r="O39" s="18"/>
      <c r="P39" s="18"/>
    </row>
    <row r="40" spans="1:16" s="29" customFormat="1" ht="15">
      <c r="A40" s="62">
        <v>17</v>
      </c>
      <c r="B40" s="63" t="s">
        <v>870</v>
      </c>
      <c r="C40" s="201" t="s">
        <v>398</v>
      </c>
      <c r="D40" s="123">
        <f t="shared" si="0"/>
        <v>0</v>
      </c>
      <c r="E40" s="123">
        <f>'1-5'!M352</f>
        <v>0</v>
      </c>
      <c r="F40" s="123">
        <f>'1-5'!N352</f>
        <v>0</v>
      </c>
      <c r="G40" s="123">
        <f>'1-5'!O352</f>
        <v>0</v>
      </c>
      <c r="H40" s="123">
        <f>'1-5'!L352</f>
        <v>0</v>
      </c>
      <c r="I40" s="39"/>
      <c r="K40" s="39"/>
      <c r="O40" s="18"/>
      <c r="P40" s="18"/>
    </row>
    <row r="41" spans="1:16" s="29" customFormat="1" ht="15">
      <c r="A41" s="62">
        <v>18</v>
      </c>
      <c r="B41" s="63" t="s">
        <v>871</v>
      </c>
      <c r="C41" s="201" t="s">
        <v>662</v>
      </c>
      <c r="D41" s="123">
        <f t="shared" si="0"/>
        <v>0</v>
      </c>
      <c r="E41" s="123">
        <f>'1-6'!M130</f>
        <v>0</v>
      </c>
      <c r="F41" s="123">
        <f>'1-6'!N130</f>
        <v>0</v>
      </c>
      <c r="G41" s="123">
        <f>'1-6'!O130</f>
        <v>0</v>
      </c>
      <c r="H41" s="123">
        <f>'1-6'!L130</f>
        <v>0</v>
      </c>
      <c r="I41" s="39"/>
      <c r="K41" s="39"/>
      <c r="O41" s="18"/>
      <c r="P41" s="18"/>
    </row>
    <row r="42" spans="1:16" s="29" customFormat="1" ht="15">
      <c r="A42" s="62">
        <v>19</v>
      </c>
      <c r="B42" s="63" t="s">
        <v>872</v>
      </c>
      <c r="C42" s="203" t="s">
        <v>663</v>
      </c>
      <c r="D42" s="123">
        <f t="shared" si="0"/>
        <v>0</v>
      </c>
      <c r="E42" s="123">
        <f>'1-7'!M76</f>
        <v>0</v>
      </c>
      <c r="F42" s="123">
        <f>'1-7'!N76</f>
        <v>0</v>
      </c>
      <c r="G42" s="123">
        <f>'1-7'!O76</f>
        <v>0</v>
      </c>
      <c r="H42" s="123">
        <f>'1-7'!L76</f>
        <v>0</v>
      </c>
      <c r="I42" s="39"/>
      <c r="K42" s="39"/>
      <c r="O42" s="18"/>
      <c r="P42" s="18"/>
    </row>
    <row r="43" spans="1:16" s="29" customFormat="1" ht="15">
      <c r="A43" s="62">
        <v>20</v>
      </c>
      <c r="B43" s="63" t="s">
        <v>873</v>
      </c>
      <c r="C43" s="203" t="s">
        <v>727</v>
      </c>
      <c r="D43" s="123">
        <f t="shared" si="0"/>
        <v>0</v>
      </c>
      <c r="E43" s="123">
        <f>'1-8'!M51</f>
        <v>0</v>
      </c>
      <c r="F43" s="123">
        <f>'1-8'!N51</f>
        <v>0</v>
      </c>
      <c r="G43" s="123">
        <f>'1-8'!O51</f>
        <v>0</v>
      </c>
      <c r="H43" s="123">
        <f>'1-8'!L51</f>
        <v>0</v>
      </c>
      <c r="I43" s="39"/>
      <c r="K43" s="39"/>
      <c r="O43" s="18"/>
      <c r="P43" s="18"/>
    </row>
    <row r="44" spans="1:17" s="29" customFormat="1" ht="15">
      <c r="A44" s="82"/>
      <c r="B44" s="83"/>
      <c r="C44" s="84" t="s">
        <v>787</v>
      </c>
      <c r="D44" s="124">
        <f>SUM(D20:D43)</f>
        <v>0</v>
      </c>
      <c r="E44" s="124">
        <f>SUM(E20:E43)</f>
        <v>0</v>
      </c>
      <c r="F44" s="124">
        <f>SUM(F20:F43)</f>
        <v>0</v>
      </c>
      <c r="G44" s="124">
        <f>SUM(G20:G43)</f>
        <v>0</v>
      </c>
      <c r="H44" s="124">
        <f>SUM(H20:H43)</f>
        <v>0</v>
      </c>
      <c r="I44" s="39"/>
      <c r="K44" s="39"/>
      <c r="L44" s="39"/>
      <c r="M44" s="39"/>
      <c r="N44" s="39"/>
      <c r="O44" s="39"/>
      <c r="P44" s="19"/>
      <c r="Q44" s="20"/>
    </row>
    <row r="45" spans="1:14" s="29" customFormat="1" ht="15">
      <c r="A45" s="228" t="s">
        <v>207</v>
      </c>
      <c r="B45" s="229"/>
      <c r="C45" s="230"/>
      <c r="D45" s="125">
        <f>D44*7%</f>
        <v>0</v>
      </c>
      <c r="E45" s="231"/>
      <c r="F45" s="231"/>
      <c r="G45" s="231"/>
      <c r="H45" s="231"/>
      <c r="K45" s="39"/>
      <c r="L45" s="19"/>
      <c r="M45" s="20"/>
      <c r="N45" s="18"/>
    </row>
    <row r="46" spans="1:13" s="29" customFormat="1" ht="15">
      <c r="A46" s="228" t="s">
        <v>208</v>
      </c>
      <c r="B46" s="229"/>
      <c r="C46" s="230"/>
      <c r="D46" s="125">
        <f>D44*5%</f>
        <v>0</v>
      </c>
      <c r="E46" s="231"/>
      <c r="F46" s="231"/>
      <c r="G46" s="231"/>
      <c r="H46" s="231"/>
      <c r="K46" s="39"/>
      <c r="L46" s="19"/>
      <c r="M46" s="20"/>
    </row>
    <row r="47" spans="1:13" s="29" customFormat="1" ht="15">
      <c r="A47" s="228" t="s">
        <v>831</v>
      </c>
      <c r="B47" s="229"/>
      <c r="C47" s="230"/>
      <c r="D47" s="125">
        <f>E44*24.09%</f>
        <v>0</v>
      </c>
      <c r="E47" s="231"/>
      <c r="F47" s="231"/>
      <c r="G47" s="231"/>
      <c r="H47" s="231"/>
      <c r="K47" s="39"/>
      <c r="L47" s="19"/>
      <c r="M47" s="20"/>
    </row>
    <row r="48" spans="1:13" s="29" customFormat="1" ht="15">
      <c r="A48" s="228" t="s">
        <v>832</v>
      </c>
      <c r="B48" s="229"/>
      <c r="C48" s="230"/>
      <c r="D48" s="125">
        <f>SUM(D44:D47)</f>
        <v>0</v>
      </c>
      <c r="E48" s="231"/>
      <c r="F48" s="231"/>
      <c r="G48" s="231"/>
      <c r="H48" s="231"/>
      <c r="K48" s="39"/>
      <c r="L48" s="19"/>
      <c r="M48" s="20"/>
    </row>
    <row r="49" spans="1:13" s="29" customFormat="1" ht="15">
      <c r="A49" s="121"/>
      <c r="B49" s="121"/>
      <c r="C49" s="121" t="s">
        <v>767</v>
      </c>
      <c r="D49" s="127">
        <f>D48*0.21</f>
        <v>0</v>
      </c>
      <c r="E49" s="126"/>
      <c r="F49" s="126"/>
      <c r="G49" s="126"/>
      <c r="H49" s="126"/>
      <c r="K49" s="39"/>
      <c r="L49" s="19"/>
      <c r="M49" s="20"/>
    </row>
    <row r="50" spans="1:13" s="29" customFormat="1" ht="15">
      <c r="A50" s="121"/>
      <c r="B50" s="121"/>
      <c r="C50" s="121" t="s">
        <v>768</v>
      </c>
      <c r="D50" s="127">
        <f>D48+D49</f>
        <v>0</v>
      </c>
      <c r="E50" s="126"/>
      <c r="F50" s="126"/>
      <c r="G50" s="126"/>
      <c r="H50" s="126"/>
      <c r="K50" s="39"/>
      <c r="L50" s="19"/>
      <c r="M50" s="20"/>
    </row>
    <row r="51" spans="1:8" s="29" customFormat="1" ht="15" customHeight="1">
      <c r="A51" s="234"/>
      <c r="B51" s="234"/>
      <c r="C51" s="234"/>
      <c r="D51" s="234"/>
      <c r="E51" s="234"/>
      <c r="F51" s="234"/>
      <c r="G51" s="234"/>
      <c r="H51" s="234"/>
    </row>
    <row r="52" spans="1:8" s="29" customFormat="1" ht="11.25" customHeight="1">
      <c r="A52" s="234"/>
      <c r="B52" s="234"/>
      <c r="C52" s="234"/>
      <c r="D52" s="234"/>
      <c r="E52" s="234"/>
      <c r="F52" s="234"/>
      <c r="G52" s="234"/>
      <c r="H52" s="234"/>
    </row>
    <row r="53" spans="1:8" s="29" customFormat="1" ht="15">
      <c r="A53" s="234" t="s">
        <v>804</v>
      </c>
      <c r="B53" s="234"/>
      <c r="C53" s="235"/>
      <c r="D53" s="235"/>
      <c r="E53" s="235"/>
      <c r="F53" s="235"/>
      <c r="G53" s="235"/>
      <c r="H53" s="235"/>
    </row>
    <row r="54" spans="1:8" s="29" customFormat="1" ht="15">
      <c r="A54" s="234" t="s">
        <v>805</v>
      </c>
      <c r="B54" s="234"/>
      <c r="C54" s="234"/>
      <c r="D54" s="234"/>
      <c r="E54" s="234"/>
      <c r="F54" s="234"/>
      <c r="G54" s="234"/>
      <c r="H54" s="234"/>
    </row>
    <row r="55" spans="1:8" s="29" customFormat="1" ht="15">
      <c r="A55" s="234"/>
      <c r="B55" s="234"/>
      <c r="C55" s="234"/>
      <c r="D55" s="234"/>
      <c r="E55" s="234"/>
      <c r="F55" s="234"/>
      <c r="G55" s="234"/>
      <c r="H55" s="234"/>
    </row>
    <row r="56" spans="1:8" s="1" customFormat="1" ht="15">
      <c r="A56" s="234" t="s">
        <v>806</v>
      </c>
      <c r="B56" s="234"/>
      <c r="C56" s="235"/>
      <c r="D56" s="235"/>
      <c r="E56" s="235"/>
      <c r="F56" s="235"/>
      <c r="G56" s="235"/>
      <c r="H56" s="235"/>
    </row>
    <row r="57" spans="1:8" s="1" customFormat="1" ht="15">
      <c r="A57" s="234" t="s">
        <v>805</v>
      </c>
      <c r="B57" s="234"/>
      <c r="C57" s="234"/>
      <c r="D57" s="234"/>
      <c r="E57" s="234"/>
      <c r="F57" s="234"/>
      <c r="G57" s="234"/>
      <c r="H57" s="234"/>
    </row>
    <row r="58" spans="1:8" s="1" customFormat="1" ht="15">
      <c r="A58" s="236" t="s">
        <v>807</v>
      </c>
      <c r="B58" s="236"/>
      <c r="C58" s="17"/>
      <c r="D58" s="236"/>
      <c r="E58" s="236"/>
      <c r="F58" s="236"/>
      <c r="G58" s="236"/>
      <c r="H58" s="236"/>
    </row>
  </sheetData>
  <sheetProtection/>
  <mergeCells count="38">
    <mergeCell ref="A58:B58"/>
    <mergeCell ref="D58:H58"/>
    <mergeCell ref="A55:H55"/>
    <mergeCell ref="A56:B56"/>
    <mergeCell ref="C56:H56"/>
    <mergeCell ref="A57:H57"/>
    <mergeCell ref="A53:B53"/>
    <mergeCell ref="C53:H53"/>
    <mergeCell ref="A51:H52"/>
    <mergeCell ref="A54:H54"/>
    <mergeCell ref="A45:C45"/>
    <mergeCell ref="E45:H48"/>
    <mergeCell ref="A46:C46"/>
    <mergeCell ref="A12:E12"/>
    <mergeCell ref="F12:H12"/>
    <mergeCell ref="A13:D13"/>
    <mergeCell ref="G13:H13"/>
    <mergeCell ref="A47:C47"/>
    <mergeCell ref="A48:C48"/>
    <mergeCell ref="A9:B9"/>
    <mergeCell ref="C9:H9"/>
    <mergeCell ref="A14:H14"/>
    <mergeCell ref="E15:G15"/>
    <mergeCell ref="C6:H6"/>
    <mergeCell ref="A7:B7"/>
    <mergeCell ref="A5:H5"/>
    <mergeCell ref="A6:B6"/>
    <mergeCell ref="C7:H7"/>
    <mergeCell ref="A11:E11"/>
    <mergeCell ref="F11:H11"/>
    <mergeCell ref="A1:H1"/>
    <mergeCell ref="A2:H2"/>
    <mergeCell ref="A3:H3"/>
    <mergeCell ref="A4:H4"/>
    <mergeCell ref="A8:B8"/>
    <mergeCell ref="C8:H8"/>
    <mergeCell ref="A10:B10"/>
    <mergeCell ref="C10:H10"/>
  </mergeCells>
  <printOptions gridLines="1" horizontalCentered="1"/>
  <pageMargins left="0" right="0" top="0.62" bottom="0.17" header="0.69" footer="0.2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81"/>
  <sheetViews>
    <sheetView showZeros="0" zoomScalePageLayoutView="0" workbookViewId="0" topLeftCell="A1">
      <selection activeCell="C75" sqref="C75:K75"/>
    </sheetView>
  </sheetViews>
  <sheetFormatPr defaultColWidth="9.00390625" defaultRowHeight="12.75"/>
  <cols>
    <col min="1" max="1" width="7.875" style="29" customWidth="1"/>
    <col min="2" max="2" width="9.875" style="29" customWidth="1"/>
    <col min="3" max="3" width="39.00390625" style="29" customWidth="1"/>
    <col min="4" max="4" width="6.625" style="29" customWidth="1"/>
    <col min="5" max="5" width="6.25390625" style="29" customWidth="1"/>
    <col min="6" max="6" width="6.125" style="29" customWidth="1"/>
    <col min="7" max="7" width="6.00390625" style="29" customWidth="1"/>
    <col min="8" max="8" width="5.875" style="29" customWidth="1"/>
    <col min="9" max="9" width="7.00390625" style="29" bestFit="1" customWidth="1"/>
    <col min="10" max="10" width="6.00390625" style="29" customWidth="1"/>
    <col min="11" max="11" width="8.00390625" style="29" bestFit="1" customWidth="1"/>
    <col min="12" max="12" width="8.00390625" style="29" customWidth="1"/>
    <col min="13" max="13" width="9.75390625" style="29" customWidth="1"/>
    <col min="14" max="14" width="10.125" style="29" bestFit="1" customWidth="1"/>
    <col min="15" max="15" width="7.625" style="29" customWidth="1"/>
    <col min="16" max="16" width="10.125" style="29" bestFit="1" customWidth="1"/>
    <col min="17" max="16384" width="9.125" style="29" customWidth="1"/>
  </cols>
  <sheetData>
    <row r="1" spans="1:16" ht="23.25">
      <c r="A1" s="208" t="s">
        <v>897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1:16" ht="18.75">
      <c r="A2" s="218" t="s">
        <v>663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</row>
    <row r="3" spans="1:16" ht="12.75">
      <c r="A3" s="219" t="s">
        <v>838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</row>
    <row r="4" spans="1:16" s="1" customFormat="1" ht="15.75">
      <c r="A4" s="220" t="s">
        <v>839</v>
      </c>
      <c r="B4" s="220"/>
      <c r="C4" s="209" t="s">
        <v>906</v>
      </c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</row>
    <row r="5" spans="1:16" s="1" customFormat="1" ht="15">
      <c r="A5" s="223"/>
      <c r="B5" s="223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</row>
    <row r="6" spans="1:16" s="1" customFormat="1" ht="15">
      <c r="A6" s="220" t="s">
        <v>840</v>
      </c>
      <c r="B6" s="220"/>
      <c r="C6" s="221" t="s">
        <v>43</v>
      </c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</row>
    <row r="7" spans="1:16" s="1" customFormat="1" ht="15">
      <c r="A7" s="220" t="s">
        <v>841</v>
      </c>
      <c r="B7" s="220"/>
      <c r="C7" s="222" t="s">
        <v>44</v>
      </c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</row>
    <row r="8" spans="1:16" s="1" customFormat="1" ht="15">
      <c r="A8" s="220" t="s">
        <v>842</v>
      </c>
      <c r="B8" s="220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</row>
    <row r="9" spans="1:16" s="18" customFormat="1" ht="14.25" customHeight="1">
      <c r="A9" s="10" t="s">
        <v>843</v>
      </c>
      <c r="B9" s="8" t="str">
        <f>'Visp. būvd.'!B9</f>
        <v>2010.</v>
      </c>
      <c r="C9" s="10" t="s">
        <v>845</v>
      </c>
      <c r="D9" s="240" t="s">
        <v>900</v>
      </c>
      <c r="E9" s="240"/>
      <c r="F9" s="211" t="s">
        <v>846</v>
      </c>
      <c r="G9" s="211"/>
      <c r="H9" s="211"/>
      <c r="I9" s="219" t="s">
        <v>847</v>
      </c>
      <c r="J9" s="219"/>
      <c r="K9" s="219"/>
      <c r="L9" s="219"/>
      <c r="M9" s="213">
        <f>P77</f>
        <v>0</v>
      </c>
      <c r="N9" s="206"/>
      <c r="O9" s="2" t="s">
        <v>773</v>
      </c>
      <c r="P9" s="9"/>
    </row>
    <row r="10" spans="1:16" s="18" customFormat="1" ht="14.25" customHeight="1">
      <c r="A10" s="223"/>
      <c r="B10" s="223"/>
      <c r="C10" s="223"/>
      <c r="D10" s="223"/>
      <c r="E10" s="223"/>
      <c r="F10" s="223"/>
      <c r="G10" s="223"/>
      <c r="H10" s="223"/>
      <c r="I10" s="223"/>
      <c r="J10" s="223" t="s">
        <v>771</v>
      </c>
      <c r="K10" s="223"/>
      <c r="L10" s="8" t="str">
        <f>'Visp. būvd.'!L10</f>
        <v>2010.</v>
      </c>
      <c r="M10" s="2" t="s">
        <v>844</v>
      </c>
      <c r="N10" s="11">
        <f>'Visp. būvd.'!N10</f>
        <v>0</v>
      </c>
      <c r="O10" s="207" t="str">
        <f>'Visp. būvd.'!O10:P10</f>
        <v>septembŗī</v>
      </c>
      <c r="P10" s="207"/>
    </row>
    <row r="11" spans="1:16" s="18" customFormat="1" ht="14.25" customHeight="1" thickBot="1">
      <c r="A11" s="224"/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</row>
    <row r="12" spans="1:16" ht="13.5" customHeight="1" thickBot="1">
      <c r="A12" s="40" t="s">
        <v>776</v>
      </c>
      <c r="B12" s="40"/>
      <c r="C12" s="41"/>
      <c r="D12" s="40" t="s">
        <v>777</v>
      </c>
      <c r="E12" s="42" t="s">
        <v>778</v>
      </c>
      <c r="F12" s="241" t="s">
        <v>791</v>
      </c>
      <c r="G12" s="242"/>
      <c r="H12" s="242"/>
      <c r="I12" s="242"/>
      <c r="J12" s="242"/>
      <c r="K12" s="243"/>
      <c r="L12" s="43"/>
      <c r="M12" s="43"/>
      <c r="N12" s="43" t="s">
        <v>780</v>
      </c>
      <c r="O12" s="43" t="s">
        <v>779</v>
      </c>
      <c r="P12" s="44" t="s">
        <v>773</v>
      </c>
    </row>
    <row r="13" spans="1:16" ht="12.75">
      <c r="A13" s="45" t="s">
        <v>781</v>
      </c>
      <c r="B13" s="45" t="s">
        <v>803</v>
      </c>
      <c r="C13" s="45" t="s">
        <v>790</v>
      </c>
      <c r="D13" s="45" t="s">
        <v>782</v>
      </c>
      <c r="E13" s="46" t="s">
        <v>783</v>
      </c>
      <c r="F13" s="45" t="s">
        <v>792</v>
      </c>
      <c r="G13" s="53" t="s">
        <v>848</v>
      </c>
      <c r="H13" s="40" t="s">
        <v>794</v>
      </c>
      <c r="I13" s="40" t="s">
        <v>784</v>
      </c>
      <c r="J13" s="40" t="s">
        <v>795</v>
      </c>
      <c r="K13" s="40" t="s">
        <v>800</v>
      </c>
      <c r="L13" s="47" t="s">
        <v>796</v>
      </c>
      <c r="M13" s="40" t="s">
        <v>794</v>
      </c>
      <c r="N13" s="40" t="s">
        <v>784</v>
      </c>
      <c r="O13" s="40" t="s">
        <v>795</v>
      </c>
      <c r="P13" s="40" t="s">
        <v>800</v>
      </c>
    </row>
    <row r="14" spans="1:16" ht="12.75">
      <c r="A14" s="45"/>
      <c r="B14" s="45"/>
      <c r="C14" s="45"/>
      <c r="D14" s="45"/>
      <c r="E14" s="46"/>
      <c r="F14" s="45" t="s">
        <v>801</v>
      </c>
      <c r="G14" s="45" t="s">
        <v>811</v>
      </c>
      <c r="H14" s="45" t="s">
        <v>798</v>
      </c>
      <c r="I14" s="45" t="s">
        <v>797</v>
      </c>
      <c r="J14" s="45" t="s">
        <v>799</v>
      </c>
      <c r="K14" s="45" t="s">
        <v>773</v>
      </c>
      <c r="L14" s="48" t="s">
        <v>770</v>
      </c>
      <c r="M14" s="45" t="s">
        <v>798</v>
      </c>
      <c r="N14" s="45" t="s">
        <v>797</v>
      </c>
      <c r="O14" s="45" t="s">
        <v>799</v>
      </c>
      <c r="P14" s="45" t="s">
        <v>773</v>
      </c>
    </row>
    <row r="15" spans="1:16" ht="13.5" thickBot="1">
      <c r="A15" s="49" t="s">
        <v>786</v>
      </c>
      <c r="B15" s="49"/>
      <c r="C15" s="49"/>
      <c r="D15" s="49"/>
      <c r="E15" s="50"/>
      <c r="F15" s="49" t="s">
        <v>808</v>
      </c>
      <c r="G15" s="49" t="s">
        <v>815</v>
      </c>
      <c r="H15" s="49" t="s">
        <v>773</v>
      </c>
      <c r="I15" s="49" t="s">
        <v>773</v>
      </c>
      <c r="J15" s="49" t="s">
        <v>773</v>
      </c>
      <c r="K15" s="49"/>
      <c r="L15" s="51" t="s">
        <v>808</v>
      </c>
      <c r="M15" s="49" t="s">
        <v>773</v>
      </c>
      <c r="N15" s="49" t="s">
        <v>773</v>
      </c>
      <c r="O15" s="49" t="s">
        <v>773</v>
      </c>
      <c r="P15" s="49"/>
    </row>
    <row r="16" spans="1:16" ht="13.5" thickBot="1">
      <c r="A16" s="52">
        <v>1</v>
      </c>
      <c r="B16" s="52">
        <v>2</v>
      </c>
      <c r="C16" s="52">
        <v>3</v>
      </c>
      <c r="D16" s="52">
        <v>4</v>
      </c>
      <c r="E16" s="52">
        <v>5</v>
      </c>
      <c r="F16" s="52">
        <v>6</v>
      </c>
      <c r="G16" s="52">
        <v>7</v>
      </c>
      <c r="H16" s="52">
        <v>8</v>
      </c>
      <c r="I16" s="52">
        <v>9</v>
      </c>
      <c r="J16" s="52">
        <v>10</v>
      </c>
      <c r="K16" s="52">
        <v>11</v>
      </c>
      <c r="L16" s="52">
        <v>12</v>
      </c>
      <c r="M16" s="52">
        <v>13</v>
      </c>
      <c r="N16" s="52">
        <v>14</v>
      </c>
      <c r="O16" s="52">
        <v>15</v>
      </c>
      <c r="P16" s="52">
        <v>16</v>
      </c>
    </row>
    <row r="17" spans="1:19" s="18" customFormat="1" ht="15">
      <c r="A17" s="55"/>
      <c r="B17" s="59"/>
      <c r="C17" s="87"/>
      <c r="D17" s="55"/>
      <c r="E17" s="57"/>
      <c r="F17" s="140"/>
      <c r="G17" s="128"/>
      <c r="H17" s="128">
        <v>0</v>
      </c>
      <c r="I17" s="128">
        <v>0</v>
      </c>
      <c r="J17" s="128">
        <v>0</v>
      </c>
      <c r="K17" s="141">
        <f>SUM(H17:J17)</f>
        <v>0</v>
      </c>
      <c r="L17" s="141">
        <f aca="true" t="shared" si="0" ref="L17:L48">E17*F17</f>
        <v>0</v>
      </c>
      <c r="M17" s="141">
        <f aca="true" t="shared" si="1" ref="M17:M48">E17*H17</f>
        <v>0</v>
      </c>
      <c r="N17" s="141">
        <f aca="true" t="shared" si="2" ref="N17:N48">E17*I17</f>
        <v>0</v>
      </c>
      <c r="O17" s="141">
        <f aca="true" t="shared" si="3" ref="O17:O48">E17*J17</f>
        <v>0</v>
      </c>
      <c r="P17" s="141">
        <f>SUM(M17:O17)</f>
        <v>0</v>
      </c>
      <c r="R17" s="20"/>
      <c r="S17" s="20"/>
    </row>
    <row r="18" spans="1:16" s="18" customFormat="1" ht="15">
      <c r="A18" s="59"/>
      <c r="B18" s="59"/>
      <c r="C18" s="188" t="s">
        <v>664</v>
      </c>
      <c r="D18" s="58"/>
      <c r="E18" s="60"/>
      <c r="F18" s="142">
        <v>0</v>
      </c>
      <c r="G18" s="130">
        <v>0</v>
      </c>
      <c r="H18" s="130">
        <v>0</v>
      </c>
      <c r="I18" s="130">
        <v>0</v>
      </c>
      <c r="J18" s="130">
        <v>0</v>
      </c>
      <c r="K18" s="143">
        <f>SUM(H18:J18)</f>
        <v>0</v>
      </c>
      <c r="L18" s="143">
        <f t="shared" si="0"/>
        <v>0</v>
      </c>
      <c r="M18" s="143">
        <f t="shared" si="1"/>
        <v>0</v>
      </c>
      <c r="N18" s="143">
        <f t="shared" si="2"/>
        <v>0</v>
      </c>
      <c r="O18" s="143">
        <f t="shared" si="3"/>
        <v>0</v>
      </c>
      <c r="P18" s="143">
        <f>SUM(M18:O18)</f>
        <v>0</v>
      </c>
    </row>
    <row r="19" spans="1:16" s="18" customFormat="1" ht="48">
      <c r="A19" s="59" t="s">
        <v>891</v>
      </c>
      <c r="B19" s="59" t="s">
        <v>877</v>
      </c>
      <c r="C19" s="64" t="s">
        <v>665</v>
      </c>
      <c r="D19" s="58" t="s">
        <v>812</v>
      </c>
      <c r="E19" s="60">
        <v>1</v>
      </c>
      <c r="F19" s="142">
        <v>0</v>
      </c>
      <c r="G19" s="130">
        <v>0</v>
      </c>
      <c r="H19" s="130">
        <v>0</v>
      </c>
      <c r="I19" s="130">
        <v>0</v>
      </c>
      <c r="J19" s="130">
        <v>0</v>
      </c>
      <c r="K19" s="143">
        <f>SUM(H19:J19)</f>
        <v>0</v>
      </c>
      <c r="L19" s="143">
        <f t="shared" si="0"/>
        <v>0</v>
      </c>
      <c r="M19" s="143">
        <f t="shared" si="1"/>
        <v>0</v>
      </c>
      <c r="N19" s="143">
        <f t="shared" si="2"/>
        <v>0</v>
      </c>
      <c r="O19" s="143">
        <f t="shared" si="3"/>
        <v>0</v>
      </c>
      <c r="P19" s="143">
        <f>SUM(M19:O19)</f>
        <v>0</v>
      </c>
    </row>
    <row r="20" spans="1:16" s="18" customFormat="1" ht="63">
      <c r="A20" s="59" t="s">
        <v>759</v>
      </c>
      <c r="B20" s="59" t="s">
        <v>877</v>
      </c>
      <c r="C20" s="64" t="s">
        <v>667</v>
      </c>
      <c r="D20" s="58" t="s">
        <v>812</v>
      </c>
      <c r="E20" s="60">
        <v>1</v>
      </c>
      <c r="F20" s="142">
        <v>0</v>
      </c>
      <c r="G20" s="130">
        <v>0</v>
      </c>
      <c r="H20" s="130">
        <v>0</v>
      </c>
      <c r="I20" s="130">
        <v>0</v>
      </c>
      <c r="J20" s="130">
        <v>0</v>
      </c>
      <c r="K20" s="143">
        <f>SUM(H20:J20)</f>
        <v>0</v>
      </c>
      <c r="L20" s="143">
        <f t="shared" si="0"/>
        <v>0</v>
      </c>
      <c r="M20" s="143">
        <f t="shared" si="1"/>
        <v>0</v>
      </c>
      <c r="N20" s="143">
        <f t="shared" si="2"/>
        <v>0</v>
      </c>
      <c r="O20" s="143">
        <f t="shared" si="3"/>
        <v>0</v>
      </c>
      <c r="P20" s="143">
        <f>SUM(M20:O20)</f>
        <v>0</v>
      </c>
    </row>
    <row r="21" spans="1:16" s="18" customFormat="1" ht="30">
      <c r="A21" s="59" t="s">
        <v>760</v>
      </c>
      <c r="B21" s="59" t="s">
        <v>877</v>
      </c>
      <c r="C21" s="64" t="s">
        <v>666</v>
      </c>
      <c r="D21" s="58" t="s">
        <v>812</v>
      </c>
      <c r="E21" s="60">
        <v>1</v>
      </c>
      <c r="F21" s="142">
        <v>0</v>
      </c>
      <c r="G21" s="130">
        <v>0</v>
      </c>
      <c r="H21" s="130">
        <v>0</v>
      </c>
      <c r="I21" s="130">
        <v>0</v>
      </c>
      <c r="J21" s="130">
        <v>0</v>
      </c>
      <c r="K21" s="143">
        <f aca="true" t="shared" si="4" ref="K21:K70">SUM(H21:J21)</f>
        <v>0</v>
      </c>
      <c r="L21" s="143">
        <f t="shared" si="0"/>
        <v>0</v>
      </c>
      <c r="M21" s="143">
        <f t="shared" si="1"/>
        <v>0</v>
      </c>
      <c r="N21" s="143">
        <f t="shared" si="2"/>
        <v>0</v>
      </c>
      <c r="O21" s="143">
        <f t="shared" si="3"/>
        <v>0</v>
      </c>
      <c r="P21" s="143">
        <f aca="true" t="shared" si="5" ref="P21:P70">SUM(M21:O21)</f>
        <v>0</v>
      </c>
    </row>
    <row r="22" spans="1:16" s="18" customFormat="1" ht="30">
      <c r="A22" s="59" t="s">
        <v>761</v>
      </c>
      <c r="B22" s="59" t="s">
        <v>877</v>
      </c>
      <c r="C22" s="64" t="s">
        <v>668</v>
      </c>
      <c r="D22" s="58" t="s">
        <v>812</v>
      </c>
      <c r="E22" s="60">
        <v>1</v>
      </c>
      <c r="F22" s="142">
        <v>0</v>
      </c>
      <c r="G22" s="130">
        <v>0</v>
      </c>
      <c r="H22" s="130">
        <v>0</v>
      </c>
      <c r="I22" s="130">
        <v>0</v>
      </c>
      <c r="J22" s="130">
        <v>0</v>
      </c>
      <c r="K22" s="143">
        <f t="shared" si="4"/>
        <v>0</v>
      </c>
      <c r="L22" s="143">
        <f t="shared" si="0"/>
        <v>0</v>
      </c>
      <c r="M22" s="143">
        <f t="shared" si="1"/>
        <v>0</v>
      </c>
      <c r="N22" s="143">
        <f t="shared" si="2"/>
        <v>0</v>
      </c>
      <c r="O22" s="143">
        <f t="shared" si="3"/>
        <v>0</v>
      </c>
      <c r="P22" s="143">
        <f t="shared" si="5"/>
        <v>0</v>
      </c>
    </row>
    <row r="23" spans="1:16" s="18" customFormat="1" ht="30">
      <c r="A23" s="59" t="s">
        <v>762</v>
      </c>
      <c r="B23" s="59" t="s">
        <v>877</v>
      </c>
      <c r="C23" s="64" t="s">
        <v>669</v>
      </c>
      <c r="D23" s="58" t="s">
        <v>812</v>
      </c>
      <c r="E23" s="60">
        <v>1</v>
      </c>
      <c r="F23" s="142">
        <v>0</v>
      </c>
      <c r="G23" s="130">
        <v>0</v>
      </c>
      <c r="H23" s="130">
        <v>0</v>
      </c>
      <c r="I23" s="130">
        <v>0</v>
      </c>
      <c r="J23" s="130">
        <v>0</v>
      </c>
      <c r="K23" s="143">
        <f t="shared" si="4"/>
        <v>0</v>
      </c>
      <c r="L23" s="143">
        <f t="shared" si="0"/>
        <v>0</v>
      </c>
      <c r="M23" s="143">
        <f t="shared" si="1"/>
        <v>0</v>
      </c>
      <c r="N23" s="143">
        <f t="shared" si="2"/>
        <v>0</v>
      </c>
      <c r="O23" s="143">
        <f t="shared" si="3"/>
        <v>0</v>
      </c>
      <c r="P23" s="143">
        <f t="shared" si="5"/>
        <v>0</v>
      </c>
    </row>
    <row r="24" spans="1:16" s="18" customFormat="1" ht="30">
      <c r="A24" s="59" t="s">
        <v>763</v>
      </c>
      <c r="B24" s="59" t="s">
        <v>877</v>
      </c>
      <c r="C24" s="64" t="s">
        <v>670</v>
      </c>
      <c r="D24" s="58" t="s">
        <v>812</v>
      </c>
      <c r="E24" s="60">
        <v>3</v>
      </c>
      <c r="F24" s="142">
        <v>0</v>
      </c>
      <c r="G24" s="130">
        <v>0</v>
      </c>
      <c r="H24" s="130">
        <v>0</v>
      </c>
      <c r="I24" s="130">
        <v>0</v>
      </c>
      <c r="J24" s="130">
        <v>0</v>
      </c>
      <c r="K24" s="143">
        <f t="shared" si="4"/>
        <v>0</v>
      </c>
      <c r="L24" s="143">
        <f t="shared" si="0"/>
        <v>0</v>
      </c>
      <c r="M24" s="143">
        <f t="shared" si="1"/>
        <v>0</v>
      </c>
      <c r="N24" s="143">
        <f t="shared" si="2"/>
        <v>0</v>
      </c>
      <c r="O24" s="143">
        <f t="shared" si="3"/>
        <v>0</v>
      </c>
      <c r="P24" s="143">
        <f t="shared" si="5"/>
        <v>0</v>
      </c>
    </row>
    <row r="25" spans="1:16" s="18" customFormat="1" ht="30">
      <c r="A25" s="59" t="s">
        <v>764</v>
      </c>
      <c r="B25" s="59" t="s">
        <v>877</v>
      </c>
      <c r="C25" s="64" t="s">
        <v>671</v>
      </c>
      <c r="D25" s="58" t="s">
        <v>812</v>
      </c>
      <c r="E25" s="60">
        <v>4</v>
      </c>
      <c r="F25" s="142">
        <v>0</v>
      </c>
      <c r="G25" s="130">
        <v>0</v>
      </c>
      <c r="H25" s="130">
        <v>0</v>
      </c>
      <c r="I25" s="130">
        <v>0</v>
      </c>
      <c r="J25" s="130">
        <v>0</v>
      </c>
      <c r="K25" s="143">
        <f t="shared" si="4"/>
        <v>0</v>
      </c>
      <c r="L25" s="143">
        <f t="shared" si="0"/>
        <v>0</v>
      </c>
      <c r="M25" s="143">
        <f t="shared" si="1"/>
        <v>0</v>
      </c>
      <c r="N25" s="143">
        <f t="shared" si="2"/>
        <v>0</v>
      </c>
      <c r="O25" s="143">
        <f t="shared" si="3"/>
        <v>0</v>
      </c>
      <c r="P25" s="143">
        <f t="shared" si="5"/>
        <v>0</v>
      </c>
    </row>
    <row r="26" spans="1:16" s="18" customFormat="1" ht="30">
      <c r="A26" s="59" t="s">
        <v>765</v>
      </c>
      <c r="B26" s="59" t="s">
        <v>877</v>
      </c>
      <c r="C26" s="64" t="s">
        <v>672</v>
      </c>
      <c r="D26" s="58" t="s">
        <v>812</v>
      </c>
      <c r="E26" s="60">
        <v>2</v>
      </c>
      <c r="F26" s="142">
        <v>0</v>
      </c>
      <c r="G26" s="130">
        <v>0</v>
      </c>
      <c r="H26" s="130">
        <v>0</v>
      </c>
      <c r="I26" s="130">
        <v>0</v>
      </c>
      <c r="J26" s="130">
        <v>0</v>
      </c>
      <c r="K26" s="143">
        <f t="shared" si="4"/>
        <v>0</v>
      </c>
      <c r="L26" s="143">
        <f t="shared" si="0"/>
        <v>0</v>
      </c>
      <c r="M26" s="143">
        <f t="shared" si="1"/>
        <v>0</v>
      </c>
      <c r="N26" s="143">
        <f t="shared" si="2"/>
        <v>0</v>
      </c>
      <c r="O26" s="143">
        <f t="shared" si="3"/>
        <v>0</v>
      </c>
      <c r="P26" s="143">
        <f t="shared" si="5"/>
        <v>0</v>
      </c>
    </row>
    <row r="27" spans="1:16" s="18" customFormat="1" ht="30">
      <c r="A27" s="59" t="s">
        <v>766</v>
      </c>
      <c r="B27" s="59" t="s">
        <v>877</v>
      </c>
      <c r="C27" s="64" t="s">
        <v>673</v>
      </c>
      <c r="D27" s="58" t="s">
        <v>812</v>
      </c>
      <c r="E27" s="60">
        <v>1</v>
      </c>
      <c r="F27" s="142">
        <v>0</v>
      </c>
      <c r="G27" s="130">
        <v>0</v>
      </c>
      <c r="H27" s="130">
        <v>0</v>
      </c>
      <c r="I27" s="130">
        <v>0</v>
      </c>
      <c r="J27" s="130">
        <v>0</v>
      </c>
      <c r="K27" s="143">
        <f t="shared" si="4"/>
        <v>0</v>
      </c>
      <c r="L27" s="143">
        <f t="shared" si="0"/>
        <v>0</v>
      </c>
      <c r="M27" s="143">
        <f t="shared" si="1"/>
        <v>0</v>
      </c>
      <c r="N27" s="143">
        <f t="shared" si="2"/>
        <v>0</v>
      </c>
      <c r="O27" s="143">
        <f t="shared" si="3"/>
        <v>0</v>
      </c>
      <c r="P27" s="143">
        <f t="shared" si="5"/>
        <v>0</v>
      </c>
    </row>
    <row r="28" spans="1:16" s="18" customFormat="1" ht="30">
      <c r="A28" s="59" t="s">
        <v>2</v>
      </c>
      <c r="B28" s="59" t="s">
        <v>877</v>
      </c>
      <c r="C28" s="64" t="s">
        <v>674</v>
      </c>
      <c r="D28" s="58" t="s">
        <v>812</v>
      </c>
      <c r="E28" s="60">
        <v>1</v>
      </c>
      <c r="F28" s="142">
        <v>0</v>
      </c>
      <c r="G28" s="130">
        <v>0</v>
      </c>
      <c r="H28" s="130">
        <v>0</v>
      </c>
      <c r="I28" s="130">
        <v>0</v>
      </c>
      <c r="J28" s="130">
        <v>0</v>
      </c>
      <c r="K28" s="143">
        <f t="shared" si="4"/>
        <v>0</v>
      </c>
      <c r="L28" s="143">
        <f t="shared" si="0"/>
        <v>0</v>
      </c>
      <c r="M28" s="143">
        <f t="shared" si="1"/>
        <v>0</v>
      </c>
      <c r="N28" s="143">
        <f t="shared" si="2"/>
        <v>0</v>
      </c>
      <c r="O28" s="143">
        <f t="shared" si="3"/>
        <v>0</v>
      </c>
      <c r="P28" s="143">
        <f t="shared" si="5"/>
        <v>0</v>
      </c>
    </row>
    <row r="29" spans="1:16" s="18" customFormat="1" ht="30">
      <c r="A29" s="59" t="s">
        <v>3</v>
      </c>
      <c r="B29" s="59" t="s">
        <v>877</v>
      </c>
      <c r="C29" s="64" t="s">
        <v>675</v>
      </c>
      <c r="D29" s="58" t="s">
        <v>812</v>
      </c>
      <c r="E29" s="60">
        <v>1</v>
      </c>
      <c r="F29" s="142">
        <v>0</v>
      </c>
      <c r="G29" s="130">
        <v>0</v>
      </c>
      <c r="H29" s="130">
        <v>0</v>
      </c>
      <c r="I29" s="130">
        <v>0</v>
      </c>
      <c r="J29" s="130">
        <v>0</v>
      </c>
      <c r="K29" s="143">
        <f t="shared" si="4"/>
        <v>0</v>
      </c>
      <c r="L29" s="143">
        <f t="shared" si="0"/>
        <v>0</v>
      </c>
      <c r="M29" s="143">
        <f t="shared" si="1"/>
        <v>0</v>
      </c>
      <c r="N29" s="143">
        <f t="shared" si="2"/>
        <v>0</v>
      </c>
      <c r="O29" s="143">
        <f t="shared" si="3"/>
        <v>0</v>
      </c>
      <c r="P29" s="143">
        <f t="shared" si="5"/>
        <v>0</v>
      </c>
    </row>
    <row r="30" spans="1:16" s="18" customFormat="1" ht="30">
      <c r="A30" s="59" t="s">
        <v>4</v>
      </c>
      <c r="B30" s="59" t="s">
        <v>877</v>
      </c>
      <c r="C30" s="64" t="s">
        <v>676</v>
      </c>
      <c r="D30" s="58" t="s">
        <v>812</v>
      </c>
      <c r="E30" s="60">
        <v>7</v>
      </c>
      <c r="F30" s="142">
        <v>0</v>
      </c>
      <c r="G30" s="130">
        <v>0</v>
      </c>
      <c r="H30" s="130">
        <v>0</v>
      </c>
      <c r="I30" s="130">
        <v>0</v>
      </c>
      <c r="J30" s="130">
        <v>0</v>
      </c>
      <c r="K30" s="143">
        <f t="shared" si="4"/>
        <v>0</v>
      </c>
      <c r="L30" s="143">
        <f t="shared" si="0"/>
        <v>0</v>
      </c>
      <c r="M30" s="143">
        <f t="shared" si="1"/>
        <v>0</v>
      </c>
      <c r="N30" s="143">
        <f t="shared" si="2"/>
        <v>0</v>
      </c>
      <c r="O30" s="143">
        <f t="shared" si="3"/>
        <v>0</v>
      </c>
      <c r="P30" s="143">
        <f t="shared" si="5"/>
        <v>0</v>
      </c>
    </row>
    <row r="31" spans="1:16" s="18" customFormat="1" ht="15">
      <c r="A31" s="59"/>
      <c r="B31" s="59"/>
      <c r="C31" s="64"/>
      <c r="D31" s="58"/>
      <c r="E31" s="60"/>
      <c r="F31" s="142">
        <v>0</v>
      </c>
      <c r="G31" s="130">
        <v>0</v>
      </c>
      <c r="H31" s="130">
        <v>0</v>
      </c>
      <c r="I31" s="130">
        <v>0</v>
      </c>
      <c r="J31" s="130">
        <v>0</v>
      </c>
      <c r="K31" s="143">
        <f t="shared" si="4"/>
        <v>0</v>
      </c>
      <c r="L31" s="143">
        <f t="shared" si="0"/>
        <v>0</v>
      </c>
      <c r="M31" s="143">
        <f t="shared" si="1"/>
        <v>0</v>
      </c>
      <c r="N31" s="143">
        <f t="shared" si="2"/>
        <v>0</v>
      </c>
      <c r="O31" s="143">
        <f t="shared" si="3"/>
        <v>0</v>
      </c>
      <c r="P31" s="143">
        <f t="shared" si="5"/>
        <v>0</v>
      </c>
    </row>
    <row r="32" spans="1:16" s="18" customFormat="1" ht="15">
      <c r="A32" s="59"/>
      <c r="B32" s="59"/>
      <c r="C32" s="188" t="s">
        <v>677</v>
      </c>
      <c r="D32" s="58"/>
      <c r="E32" s="60"/>
      <c r="F32" s="142">
        <v>0</v>
      </c>
      <c r="G32" s="130">
        <v>0</v>
      </c>
      <c r="H32" s="130">
        <v>0</v>
      </c>
      <c r="I32" s="130">
        <v>0</v>
      </c>
      <c r="J32" s="130">
        <v>0</v>
      </c>
      <c r="K32" s="143">
        <f t="shared" si="4"/>
        <v>0</v>
      </c>
      <c r="L32" s="143">
        <f t="shared" si="0"/>
        <v>0</v>
      </c>
      <c r="M32" s="143">
        <f t="shared" si="1"/>
        <v>0</v>
      </c>
      <c r="N32" s="143">
        <f t="shared" si="2"/>
        <v>0</v>
      </c>
      <c r="O32" s="143">
        <f t="shared" si="3"/>
        <v>0</v>
      </c>
      <c r="P32" s="143">
        <f t="shared" si="5"/>
        <v>0</v>
      </c>
    </row>
    <row r="33" spans="1:16" s="18" customFormat="1" ht="45">
      <c r="A33" s="59" t="s">
        <v>5</v>
      </c>
      <c r="B33" s="59" t="s">
        <v>877</v>
      </c>
      <c r="C33" s="64" t="s">
        <v>715</v>
      </c>
      <c r="D33" s="58" t="s">
        <v>812</v>
      </c>
      <c r="E33" s="60">
        <v>1</v>
      </c>
      <c r="F33" s="142">
        <v>0</v>
      </c>
      <c r="G33" s="130">
        <v>0</v>
      </c>
      <c r="H33" s="130">
        <v>0</v>
      </c>
      <c r="I33" s="130">
        <v>0</v>
      </c>
      <c r="J33" s="130">
        <v>0</v>
      </c>
      <c r="K33" s="143">
        <f t="shared" si="4"/>
        <v>0</v>
      </c>
      <c r="L33" s="143">
        <f t="shared" si="0"/>
        <v>0</v>
      </c>
      <c r="M33" s="143">
        <f t="shared" si="1"/>
        <v>0</v>
      </c>
      <c r="N33" s="143">
        <f t="shared" si="2"/>
        <v>0</v>
      </c>
      <c r="O33" s="143">
        <f t="shared" si="3"/>
        <v>0</v>
      </c>
      <c r="P33" s="143">
        <f t="shared" si="5"/>
        <v>0</v>
      </c>
    </row>
    <row r="34" spans="1:16" s="18" customFormat="1" ht="30">
      <c r="A34" s="59" t="s">
        <v>6</v>
      </c>
      <c r="B34" s="59" t="s">
        <v>877</v>
      </c>
      <c r="C34" s="64" t="s">
        <v>678</v>
      </c>
      <c r="D34" s="58" t="s">
        <v>812</v>
      </c>
      <c r="E34" s="60">
        <v>1</v>
      </c>
      <c r="F34" s="142">
        <v>0</v>
      </c>
      <c r="G34" s="130">
        <v>0</v>
      </c>
      <c r="H34" s="130">
        <v>0</v>
      </c>
      <c r="I34" s="130">
        <v>0</v>
      </c>
      <c r="J34" s="130">
        <v>0</v>
      </c>
      <c r="K34" s="143">
        <f t="shared" si="4"/>
        <v>0</v>
      </c>
      <c r="L34" s="143">
        <f t="shared" si="0"/>
        <v>0</v>
      </c>
      <c r="M34" s="143">
        <f t="shared" si="1"/>
        <v>0</v>
      </c>
      <c r="N34" s="143">
        <f t="shared" si="2"/>
        <v>0</v>
      </c>
      <c r="O34" s="143">
        <f t="shared" si="3"/>
        <v>0</v>
      </c>
      <c r="P34" s="143">
        <f t="shared" si="5"/>
        <v>0</v>
      </c>
    </row>
    <row r="35" spans="1:16" s="18" customFormat="1" ht="30">
      <c r="A35" s="59" t="s">
        <v>7</v>
      </c>
      <c r="B35" s="59" t="s">
        <v>877</v>
      </c>
      <c r="C35" s="64" t="s">
        <v>679</v>
      </c>
      <c r="D35" s="58" t="s">
        <v>812</v>
      </c>
      <c r="E35" s="60">
        <v>1</v>
      </c>
      <c r="F35" s="142">
        <v>0</v>
      </c>
      <c r="G35" s="130">
        <v>0</v>
      </c>
      <c r="H35" s="130">
        <v>0</v>
      </c>
      <c r="I35" s="130">
        <v>0</v>
      </c>
      <c r="J35" s="130">
        <v>0</v>
      </c>
      <c r="K35" s="143">
        <f t="shared" si="4"/>
        <v>0</v>
      </c>
      <c r="L35" s="143">
        <f t="shared" si="0"/>
        <v>0</v>
      </c>
      <c r="M35" s="143">
        <f t="shared" si="1"/>
        <v>0</v>
      </c>
      <c r="N35" s="143">
        <f t="shared" si="2"/>
        <v>0</v>
      </c>
      <c r="O35" s="143">
        <f t="shared" si="3"/>
        <v>0</v>
      </c>
      <c r="P35" s="143">
        <f t="shared" si="5"/>
        <v>0</v>
      </c>
    </row>
    <row r="36" spans="1:16" s="18" customFormat="1" ht="30">
      <c r="A36" s="59" t="s">
        <v>8</v>
      </c>
      <c r="B36" s="59" t="s">
        <v>877</v>
      </c>
      <c r="C36" s="64" t="s">
        <v>681</v>
      </c>
      <c r="D36" s="58" t="s">
        <v>812</v>
      </c>
      <c r="E36" s="60">
        <v>1</v>
      </c>
      <c r="F36" s="142">
        <v>0</v>
      </c>
      <c r="G36" s="130">
        <v>0</v>
      </c>
      <c r="H36" s="130">
        <v>0</v>
      </c>
      <c r="I36" s="130">
        <v>0</v>
      </c>
      <c r="J36" s="130">
        <v>0</v>
      </c>
      <c r="K36" s="143">
        <f t="shared" si="4"/>
        <v>0</v>
      </c>
      <c r="L36" s="143">
        <f t="shared" si="0"/>
        <v>0</v>
      </c>
      <c r="M36" s="143">
        <f t="shared" si="1"/>
        <v>0</v>
      </c>
      <c r="N36" s="143">
        <f t="shared" si="2"/>
        <v>0</v>
      </c>
      <c r="O36" s="143">
        <f t="shared" si="3"/>
        <v>0</v>
      </c>
      <c r="P36" s="143">
        <f t="shared" si="5"/>
        <v>0</v>
      </c>
    </row>
    <row r="37" spans="1:16" s="18" customFormat="1" ht="30">
      <c r="A37" s="59" t="s">
        <v>9</v>
      </c>
      <c r="B37" s="59" t="s">
        <v>877</v>
      </c>
      <c r="C37" s="64" t="s">
        <v>680</v>
      </c>
      <c r="D37" s="58" t="s">
        <v>812</v>
      </c>
      <c r="E37" s="60">
        <v>1</v>
      </c>
      <c r="F37" s="142">
        <v>0</v>
      </c>
      <c r="G37" s="130">
        <v>0</v>
      </c>
      <c r="H37" s="130">
        <v>0</v>
      </c>
      <c r="I37" s="130">
        <v>0</v>
      </c>
      <c r="J37" s="130">
        <v>0</v>
      </c>
      <c r="K37" s="143">
        <f t="shared" si="4"/>
        <v>0</v>
      </c>
      <c r="L37" s="143">
        <f t="shared" si="0"/>
        <v>0</v>
      </c>
      <c r="M37" s="143">
        <f t="shared" si="1"/>
        <v>0</v>
      </c>
      <c r="N37" s="143">
        <f t="shared" si="2"/>
        <v>0</v>
      </c>
      <c r="O37" s="143">
        <f t="shared" si="3"/>
        <v>0</v>
      </c>
      <c r="P37" s="143">
        <f t="shared" si="5"/>
        <v>0</v>
      </c>
    </row>
    <row r="38" spans="1:16" s="18" customFormat="1" ht="60">
      <c r="A38" s="59" t="s">
        <v>899</v>
      </c>
      <c r="B38" s="59" t="s">
        <v>877</v>
      </c>
      <c r="C38" s="64" t="s">
        <v>682</v>
      </c>
      <c r="D38" s="58" t="s">
        <v>812</v>
      </c>
      <c r="E38" s="60">
        <v>2</v>
      </c>
      <c r="F38" s="142">
        <v>0</v>
      </c>
      <c r="G38" s="130">
        <v>0</v>
      </c>
      <c r="H38" s="130">
        <v>0</v>
      </c>
      <c r="I38" s="130">
        <v>0</v>
      </c>
      <c r="J38" s="130">
        <v>0</v>
      </c>
      <c r="K38" s="143">
        <f t="shared" si="4"/>
        <v>0</v>
      </c>
      <c r="L38" s="143">
        <f t="shared" si="0"/>
        <v>0</v>
      </c>
      <c r="M38" s="143">
        <f t="shared" si="1"/>
        <v>0</v>
      </c>
      <c r="N38" s="143">
        <f t="shared" si="2"/>
        <v>0</v>
      </c>
      <c r="O38" s="143">
        <f t="shared" si="3"/>
        <v>0</v>
      </c>
      <c r="P38" s="143">
        <f t="shared" si="5"/>
        <v>0</v>
      </c>
    </row>
    <row r="39" spans="1:16" s="18" customFormat="1" ht="30">
      <c r="A39" s="59" t="s">
        <v>10</v>
      </c>
      <c r="B39" s="59" t="s">
        <v>877</v>
      </c>
      <c r="C39" s="64" t="s">
        <v>683</v>
      </c>
      <c r="D39" s="58" t="s">
        <v>812</v>
      </c>
      <c r="E39" s="60">
        <v>1</v>
      </c>
      <c r="F39" s="142">
        <v>0</v>
      </c>
      <c r="G39" s="130">
        <v>0</v>
      </c>
      <c r="H39" s="130">
        <v>0</v>
      </c>
      <c r="I39" s="130">
        <v>0</v>
      </c>
      <c r="J39" s="130">
        <v>0</v>
      </c>
      <c r="K39" s="143">
        <f t="shared" si="4"/>
        <v>0</v>
      </c>
      <c r="L39" s="143">
        <f t="shared" si="0"/>
        <v>0</v>
      </c>
      <c r="M39" s="143">
        <f t="shared" si="1"/>
        <v>0</v>
      </c>
      <c r="N39" s="143">
        <f t="shared" si="2"/>
        <v>0</v>
      </c>
      <c r="O39" s="143">
        <f t="shared" si="3"/>
        <v>0</v>
      </c>
      <c r="P39" s="143">
        <f t="shared" si="5"/>
        <v>0</v>
      </c>
    </row>
    <row r="40" spans="1:16" s="18" customFormat="1" ht="30">
      <c r="A40" s="59" t="s">
        <v>11</v>
      </c>
      <c r="B40" s="59" t="s">
        <v>877</v>
      </c>
      <c r="C40" s="64" t="s">
        <v>693</v>
      </c>
      <c r="D40" s="58" t="s">
        <v>812</v>
      </c>
      <c r="E40" s="60">
        <v>1</v>
      </c>
      <c r="F40" s="142">
        <v>0</v>
      </c>
      <c r="G40" s="130">
        <v>0</v>
      </c>
      <c r="H40" s="130">
        <v>0</v>
      </c>
      <c r="I40" s="130">
        <v>0</v>
      </c>
      <c r="J40" s="130">
        <v>0</v>
      </c>
      <c r="K40" s="143">
        <f t="shared" si="4"/>
        <v>0</v>
      </c>
      <c r="L40" s="143">
        <f t="shared" si="0"/>
        <v>0</v>
      </c>
      <c r="M40" s="143">
        <f t="shared" si="1"/>
        <v>0</v>
      </c>
      <c r="N40" s="143">
        <f t="shared" si="2"/>
        <v>0</v>
      </c>
      <c r="O40" s="143">
        <f t="shared" si="3"/>
        <v>0</v>
      </c>
      <c r="P40" s="143">
        <f t="shared" si="5"/>
        <v>0</v>
      </c>
    </row>
    <row r="41" spans="1:16" s="18" customFormat="1" ht="30">
      <c r="A41" s="59" t="s">
        <v>12</v>
      </c>
      <c r="B41" s="59" t="s">
        <v>877</v>
      </c>
      <c r="C41" s="64" t="s">
        <v>692</v>
      </c>
      <c r="D41" s="58" t="s">
        <v>812</v>
      </c>
      <c r="E41" s="60">
        <v>1</v>
      </c>
      <c r="F41" s="142">
        <v>0</v>
      </c>
      <c r="G41" s="130">
        <v>0</v>
      </c>
      <c r="H41" s="130">
        <v>0</v>
      </c>
      <c r="I41" s="130">
        <v>0</v>
      </c>
      <c r="J41" s="130">
        <v>0</v>
      </c>
      <c r="K41" s="143">
        <f t="shared" si="4"/>
        <v>0</v>
      </c>
      <c r="L41" s="143">
        <f t="shared" si="0"/>
        <v>0</v>
      </c>
      <c r="M41" s="143">
        <f t="shared" si="1"/>
        <v>0</v>
      </c>
      <c r="N41" s="143">
        <f t="shared" si="2"/>
        <v>0</v>
      </c>
      <c r="O41" s="143">
        <f t="shared" si="3"/>
        <v>0</v>
      </c>
      <c r="P41" s="143">
        <f t="shared" si="5"/>
        <v>0</v>
      </c>
    </row>
    <row r="42" spans="1:16" s="18" customFormat="1" ht="30">
      <c r="A42" s="59" t="s">
        <v>13</v>
      </c>
      <c r="B42" s="59" t="s">
        <v>877</v>
      </c>
      <c r="C42" s="64" t="s">
        <v>691</v>
      </c>
      <c r="D42" s="58" t="s">
        <v>812</v>
      </c>
      <c r="E42" s="60">
        <v>2</v>
      </c>
      <c r="F42" s="142">
        <v>0</v>
      </c>
      <c r="G42" s="130">
        <v>0</v>
      </c>
      <c r="H42" s="130">
        <v>0</v>
      </c>
      <c r="I42" s="130">
        <v>0</v>
      </c>
      <c r="J42" s="130">
        <v>0</v>
      </c>
      <c r="K42" s="143">
        <f t="shared" si="4"/>
        <v>0</v>
      </c>
      <c r="L42" s="143">
        <f t="shared" si="0"/>
        <v>0</v>
      </c>
      <c r="M42" s="143">
        <f t="shared" si="1"/>
        <v>0</v>
      </c>
      <c r="N42" s="143">
        <f t="shared" si="2"/>
        <v>0</v>
      </c>
      <c r="O42" s="143">
        <f t="shared" si="3"/>
        <v>0</v>
      </c>
      <c r="P42" s="143">
        <f t="shared" si="5"/>
        <v>0</v>
      </c>
    </row>
    <row r="43" spans="1:16" s="18" customFormat="1" ht="30">
      <c r="A43" s="59" t="s">
        <v>14</v>
      </c>
      <c r="B43" s="59" t="s">
        <v>877</v>
      </c>
      <c r="C43" s="64" t="s">
        <v>684</v>
      </c>
      <c r="D43" s="58" t="s">
        <v>812</v>
      </c>
      <c r="E43" s="60">
        <v>1</v>
      </c>
      <c r="F43" s="142">
        <v>0</v>
      </c>
      <c r="G43" s="130">
        <v>0</v>
      </c>
      <c r="H43" s="130">
        <v>0</v>
      </c>
      <c r="I43" s="130">
        <v>0</v>
      </c>
      <c r="J43" s="130">
        <v>0</v>
      </c>
      <c r="K43" s="143">
        <f t="shared" si="4"/>
        <v>0</v>
      </c>
      <c r="L43" s="143">
        <f t="shared" si="0"/>
        <v>0</v>
      </c>
      <c r="M43" s="143">
        <f t="shared" si="1"/>
        <v>0</v>
      </c>
      <c r="N43" s="143">
        <f t="shared" si="2"/>
        <v>0</v>
      </c>
      <c r="O43" s="143">
        <f t="shared" si="3"/>
        <v>0</v>
      </c>
      <c r="P43" s="143">
        <f t="shared" si="5"/>
        <v>0</v>
      </c>
    </row>
    <row r="44" spans="1:16" s="18" customFormat="1" ht="30">
      <c r="A44" s="59" t="s">
        <v>15</v>
      </c>
      <c r="B44" s="59" t="s">
        <v>877</v>
      </c>
      <c r="C44" s="64" t="s">
        <v>685</v>
      </c>
      <c r="D44" s="58" t="s">
        <v>812</v>
      </c>
      <c r="E44" s="60">
        <v>1</v>
      </c>
      <c r="F44" s="142">
        <v>0</v>
      </c>
      <c r="G44" s="130">
        <v>0</v>
      </c>
      <c r="H44" s="130">
        <v>0</v>
      </c>
      <c r="I44" s="130">
        <v>0</v>
      </c>
      <c r="J44" s="130">
        <v>0</v>
      </c>
      <c r="K44" s="143">
        <f t="shared" si="4"/>
        <v>0</v>
      </c>
      <c r="L44" s="143">
        <f t="shared" si="0"/>
        <v>0</v>
      </c>
      <c r="M44" s="143">
        <f t="shared" si="1"/>
        <v>0</v>
      </c>
      <c r="N44" s="143">
        <f t="shared" si="2"/>
        <v>0</v>
      </c>
      <c r="O44" s="143">
        <f t="shared" si="3"/>
        <v>0</v>
      </c>
      <c r="P44" s="143">
        <f t="shared" si="5"/>
        <v>0</v>
      </c>
    </row>
    <row r="45" spans="1:16" s="18" customFormat="1" ht="15">
      <c r="A45" s="59" t="s">
        <v>16</v>
      </c>
      <c r="B45" s="59" t="s">
        <v>877</v>
      </c>
      <c r="C45" s="64" t="s">
        <v>686</v>
      </c>
      <c r="D45" s="58" t="s">
        <v>812</v>
      </c>
      <c r="E45" s="60">
        <v>4</v>
      </c>
      <c r="F45" s="142">
        <v>0</v>
      </c>
      <c r="G45" s="130">
        <v>0</v>
      </c>
      <c r="H45" s="130">
        <v>0</v>
      </c>
      <c r="I45" s="130">
        <v>0</v>
      </c>
      <c r="J45" s="130">
        <v>0</v>
      </c>
      <c r="K45" s="143">
        <f t="shared" si="4"/>
        <v>0</v>
      </c>
      <c r="L45" s="143">
        <f t="shared" si="0"/>
        <v>0</v>
      </c>
      <c r="M45" s="143">
        <f t="shared" si="1"/>
        <v>0</v>
      </c>
      <c r="N45" s="143">
        <f t="shared" si="2"/>
        <v>0</v>
      </c>
      <c r="O45" s="143">
        <f t="shared" si="3"/>
        <v>0</v>
      </c>
      <c r="P45" s="143">
        <f t="shared" si="5"/>
        <v>0</v>
      </c>
    </row>
    <row r="46" spans="1:16" s="18" customFormat="1" ht="15">
      <c r="A46" s="59" t="s">
        <v>17</v>
      </c>
      <c r="B46" s="59" t="s">
        <v>877</v>
      </c>
      <c r="C46" s="64" t="s">
        <v>687</v>
      </c>
      <c r="D46" s="58" t="s">
        <v>812</v>
      </c>
      <c r="E46" s="60">
        <v>1</v>
      </c>
      <c r="F46" s="142">
        <v>0</v>
      </c>
      <c r="G46" s="130">
        <v>0</v>
      </c>
      <c r="H46" s="130">
        <v>0</v>
      </c>
      <c r="I46" s="130">
        <v>0</v>
      </c>
      <c r="J46" s="130">
        <v>0</v>
      </c>
      <c r="K46" s="143">
        <f t="shared" si="4"/>
        <v>0</v>
      </c>
      <c r="L46" s="143">
        <f t="shared" si="0"/>
        <v>0</v>
      </c>
      <c r="M46" s="143">
        <f t="shared" si="1"/>
        <v>0</v>
      </c>
      <c r="N46" s="143">
        <f t="shared" si="2"/>
        <v>0</v>
      </c>
      <c r="O46" s="143">
        <f t="shared" si="3"/>
        <v>0</v>
      </c>
      <c r="P46" s="143">
        <f t="shared" si="5"/>
        <v>0</v>
      </c>
    </row>
    <row r="47" spans="1:16" s="18" customFormat="1" ht="30">
      <c r="A47" s="59" t="s">
        <v>18</v>
      </c>
      <c r="B47" s="59" t="s">
        <v>877</v>
      </c>
      <c r="C47" s="64" t="s">
        <v>688</v>
      </c>
      <c r="D47" s="58" t="s">
        <v>812</v>
      </c>
      <c r="E47" s="60">
        <v>3</v>
      </c>
      <c r="F47" s="142">
        <v>0</v>
      </c>
      <c r="G47" s="130">
        <v>0</v>
      </c>
      <c r="H47" s="130">
        <v>0</v>
      </c>
      <c r="I47" s="130">
        <v>0</v>
      </c>
      <c r="J47" s="130">
        <v>0</v>
      </c>
      <c r="K47" s="143">
        <f t="shared" si="4"/>
        <v>0</v>
      </c>
      <c r="L47" s="143">
        <f t="shared" si="0"/>
        <v>0</v>
      </c>
      <c r="M47" s="143">
        <f t="shared" si="1"/>
        <v>0</v>
      </c>
      <c r="N47" s="143">
        <f t="shared" si="2"/>
        <v>0</v>
      </c>
      <c r="O47" s="143">
        <f t="shared" si="3"/>
        <v>0</v>
      </c>
      <c r="P47" s="143">
        <f t="shared" si="5"/>
        <v>0</v>
      </c>
    </row>
    <row r="48" spans="1:16" s="18" customFormat="1" ht="30">
      <c r="A48" s="59" t="s">
        <v>19</v>
      </c>
      <c r="B48" s="59" t="s">
        <v>877</v>
      </c>
      <c r="C48" s="64" t="s">
        <v>690</v>
      </c>
      <c r="D48" s="58" t="s">
        <v>1109</v>
      </c>
      <c r="E48" s="60">
        <v>1</v>
      </c>
      <c r="F48" s="142">
        <v>0</v>
      </c>
      <c r="G48" s="130">
        <v>0</v>
      </c>
      <c r="H48" s="130">
        <v>0</v>
      </c>
      <c r="I48" s="130">
        <v>0</v>
      </c>
      <c r="J48" s="130">
        <v>0</v>
      </c>
      <c r="K48" s="143">
        <f t="shared" si="4"/>
        <v>0</v>
      </c>
      <c r="L48" s="143">
        <f t="shared" si="0"/>
        <v>0</v>
      </c>
      <c r="M48" s="143">
        <f t="shared" si="1"/>
        <v>0</v>
      </c>
      <c r="N48" s="143">
        <f t="shared" si="2"/>
        <v>0</v>
      </c>
      <c r="O48" s="143">
        <f t="shared" si="3"/>
        <v>0</v>
      </c>
      <c r="P48" s="143">
        <f t="shared" si="5"/>
        <v>0</v>
      </c>
    </row>
    <row r="49" spans="1:16" s="18" customFormat="1" ht="30">
      <c r="A49" s="59" t="s">
        <v>20</v>
      </c>
      <c r="B49" s="59" t="s">
        <v>877</v>
      </c>
      <c r="C49" s="64" t="s">
        <v>689</v>
      </c>
      <c r="D49" s="58" t="s">
        <v>1109</v>
      </c>
      <c r="E49" s="60">
        <v>2</v>
      </c>
      <c r="F49" s="142">
        <v>0</v>
      </c>
      <c r="G49" s="130">
        <v>0</v>
      </c>
      <c r="H49" s="130">
        <v>0</v>
      </c>
      <c r="I49" s="130">
        <v>0</v>
      </c>
      <c r="J49" s="130">
        <v>0</v>
      </c>
      <c r="K49" s="143">
        <f t="shared" si="4"/>
        <v>0</v>
      </c>
      <c r="L49" s="143">
        <f aca="true" t="shared" si="6" ref="L49:L71">E49*F49</f>
        <v>0</v>
      </c>
      <c r="M49" s="143">
        <f aca="true" t="shared" si="7" ref="M49:M71">E49*H49</f>
        <v>0</v>
      </c>
      <c r="N49" s="143">
        <f aca="true" t="shared" si="8" ref="N49:N71">E49*I49</f>
        <v>0</v>
      </c>
      <c r="O49" s="143">
        <f aca="true" t="shared" si="9" ref="O49:O71">E49*J49</f>
        <v>0</v>
      </c>
      <c r="P49" s="143">
        <f t="shared" si="5"/>
        <v>0</v>
      </c>
    </row>
    <row r="50" spans="1:16" s="18" customFormat="1" ht="30">
      <c r="A50" s="59" t="s">
        <v>21</v>
      </c>
      <c r="B50" s="59" t="s">
        <v>877</v>
      </c>
      <c r="C50" s="64" t="s">
        <v>694</v>
      </c>
      <c r="D50" s="58" t="s">
        <v>1109</v>
      </c>
      <c r="E50" s="60">
        <v>1</v>
      </c>
      <c r="F50" s="142">
        <v>0</v>
      </c>
      <c r="G50" s="130">
        <v>0</v>
      </c>
      <c r="H50" s="130">
        <v>0</v>
      </c>
      <c r="I50" s="130">
        <v>0</v>
      </c>
      <c r="J50" s="130">
        <v>0</v>
      </c>
      <c r="K50" s="143">
        <f t="shared" si="4"/>
        <v>0</v>
      </c>
      <c r="L50" s="143">
        <f t="shared" si="6"/>
        <v>0</v>
      </c>
      <c r="M50" s="143">
        <f t="shared" si="7"/>
        <v>0</v>
      </c>
      <c r="N50" s="143">
        <f t="shared" si="8"/>
        <v>0</v>
      </c>
      <c r="O50" s="143">
        <f t="shared" si="9"/>
        <v>0</v>
      </c>
      <c r="P50" s="143">
        <f t="shared" si="5"/>
        <v>0</v>
      </c>
    </row>
    <row r="51" spans="1:16" s="18" customFormat="1" ht="30">
      <c r="A51" s="59" t="s">
        <v>22</v>
      </c>
      <c r="B51" s="59" t="s">
        <v>877</v>
      </c>
      <c r="C51" s="64" t="s">
        <v>695</v>
      </c>
      <c r="D51" s="58" t="s">
        <v>812</v>
      </c>
      <c r="E51" s="60">
        <v>1</v>
      </c>
      <c r="F51" s="142">
        <v>0</v>
      </c>
      <c r="G51" s="130">
        <v>0</v>
      </c>
      <c r="H51" s="130">
        <v>0</v>
      </c>
      <c r="I51" s="130">
        <v>0</v>
      </c>
      <c r="J51" s="130">
        <v>0</v>
      </c>
      <c r="K51" s="143">
        <f t="shared" si="4"/>
        <v>0</v>
      </c>
      <c r="L51" s="143">
        <f t="shared" si="6"/>
        <v>0</v>
      </c>
      <c r="M51" s="143">
        <f t="shared" si="7"/>
        <v>0</v>
      </c>
      <c r="N51" s="143">
        <f t="shared" si="8"/>
        <v>0</v>
      </c>
      <c r="O51" s="143">
        <f t="shared" si="9"/>
        <v>0</v>
      </c>
      <c r="P51" s="143">
        <f t="shared" si="5"/>
        <v>0</v>
      </c>
    </row>
    <row r="52" spans="1:16" s="18" customFormat="1" ht="30">
      <c r="A52" s="59" t="s">
        <v>23</v>
      </c>
      <c r="B52" s="59" t="s">
        <v>877</v>
      </c>
      <c r="C52" s="64" t="s">
        <v>696</v>
      </c>
      <c r="D52" s="58" t="s">
        <v>812</v>
      </c>
      <c r="E52" s="60">
        <v>1</v>
      </c>
      <c r="F52" s="142">
        <v>0</v>
      </c>
      <c r="G52" s="130">
        <v>0</v>
      </c>
      <c r="H52" s="130">
        <v>0</v>
      </c>
      <c r="I52" s="130">
        <v>0</v>
      </c>
      <c r="J52" s="130">
        <v>0</v>
      </c>
      <c r="K52" s="143">
        <f t="shared" si="4"/>
        <v>0</v>
      </c>
      <c r="L52" s="143">
        <f t="shared" si="6"/>
        <v>0</v>
      </c>
      <c r="M52" s="143">
        <f t="shared" si="7"/>
        <v>0</v>
      </c>
      <c r="N52" s="143">
        <f t="shared" si="8"/>
        <v>0</v>
      </c>
      <c r="O52" s="143">
        <f t="shared" si="9"/>
        <v>0</v>
      </c>
      <c r="P52" s="143">
        <f t="shared" si="5"/>
        <v>0</v>
      </c>
    </row>
    <row r="53" spans="1:16" s="18" customFormat="1" ht="30">
      <c r="A53" s="59" t="s">
        <v>24</v>
      </c>
      <c r="B53" s="59" t="s">
        <v>877</v>
      </c>
      <c r="C53" s="64" t="s">
        <v>697</v>
      </c>
      <c r="D53" s="58" t="s">
        <v>812</v>
      </c>
      <c r="E53" s="60">
        <v>1</v>
      </c>
      <c r="F53" s="142">
        <v>0</v>
      </c>
      <c r="G53" s="130">
        <v>0</v>
      </c>
      <c r="H53" s="130">
        <v>0</v>
      </c>
      <c r="I53" s="130">
        <v>0</v>
      </c>
      <c r="J53" s="130">
        <v>0</v>
      </c>
      <c r="K53" s="143">
        <f t="shared" si="4"/>
        <v>0</v>
      </c>
      <c r="L53" s="143">
        <f t="shared" si="6"/>
        <v>0</v>
      </c>
      <c r="M53" s="143">
        <f t="shared" si="7"/>
        <v>0</v>
      </c>
      <c r="N53" s="143">
        <f t="shared" si="8"/>
        <v>0</v>
      </c>
      <c r="O53" s="143">
        <f t="shared" si="9"/>
        <v>0</v>
      </c>
      <c r="P53" s="143">
        <f t="shared" si="5"/>
        <v>0</v>
      </c>
    </row>
    <row r="54" spans="1:16" s="18" customFormat="1" ht="30">
      <c r="A54" s="59" t="s">
        <v>25</v>
      </c>
      <c r="B54" s="59" t="s">
        <v>877</v>
      </c>
      <c r="C54" s="64" t="s">
        <v>698</v>
      </c>
      <c r="D54" s="58" t="s">
        <v>812</v>
      </c>
      <c r="E54" s="60">
        <v>1</v>
      </c>
      <c r="F54" s="142">
        <v>0</v>
      </c>
      <c r="G54" s="130">
        <v>0</v>
      </c>
      <c r="H54" s="130">
        <v>0</v>
      </c>
      <c r="I54" s="130">
        <v>0</v>
      </c>
      <c r="J54" s="130">
        <v>0</v>
      </c>
      <c r="K54" s="143">
        <f t="shared" si="4"/>
        <v>0</v>
      </c>
      <c r="L54" s="143">
        <f t="shared" si="6"/>
        <v>0</v>
      </c>
      <c r="M54" s="143">
        <f t="shared" si="7"/>
        <v>0</v>
      </c>
      <c r="N54" s="143">
        <f t="shared" si="8"/>
        <v>0</v>
      </c>
      <c r="O54" s="143">
        <f t="shared" si="9"/>
        <v>0</v>
      </c>
      <c r="P54" s="143">
        <f t="shared" si="5"/>
        <v>0</v>
      </c>
    </row>
    <row r="55" spans="1:16" s="18" customFormat="1" ht="30">
      <c r="A55" s="59" t="s">
        <v>26</v>
      </c>
      <c r="B55" s="59" t="s">
        <v>877</v>
      </c>
      <c r="C55" s="64" t="s">
        <v>699</v>
      </c>
      <c r="D55" s="58" t="s">
        <v>812</v>
      </c>
      <c r="E55" s="60">
        <v>1</v>
      </c>
      <c r="F55" s="142">
        <v>0</v>
      </c>
      <c r="G55" s="130">
        <v>0</v>
      </c>
      <c r="H55" s="130">
        <v>0</v>
      </c>
      <c r="I55" s="130">
        <v>0</v>
      </c>
      <c r="J55" s="130">
        <v>0</v>
      </c>
      <c r="K55" s="143">
        <f t="shared" si="4"/>
        <v>0</v>
      </c>
      <c r="L55" s="143">
        <f t="shared" si="6"/>
        <v>0</v>
      </c>
      <c r="M55" s="143">
        <f t="shared" si="7"/>
        <v>0</v>
      </c>
      <c r="N55" s="143">
        <f t="shared" si="8"/>
        <v>0</v>
      </c>
      <c r="O55" s="143">
        <f t="shared" si="9"/>
        <v>0</v>
      </c>
      <c r="P55" s="143">
        <f t="shared" si="5"/>
        <v>0</v>
      </c>
    </row>
    <row r="56" spans="1:16" s="18" customFormat="1" ht="45">
      <c r="A56" s="59" t="s">
        <v>27</v>
      </c>
      <c r="B56" s="59" t="s">
        <v>877</v>
      </c>
      <c r="C56" s="64" t="s">
        <v>700</v>
      </c>
      <c r="D56" s="58" t="s">
        <v>812</v>
      </c>
      <c r="E56" s="60">
        <v>1</v>
      </c>
      <c r="F56" s="142">
        <v>0</v>
      </c>
      <c r="G56" s="130">
        <v>0</v>
      </c>
      <c r="H56" s="130">
        <v>0</v>
      </c>
      <c r="I56" s="130">
        <v>0</v>
      </c>
      <c r="J56" s="130">
        <v>0</v>
      </c>
      <c r="K56" s="143">
        <f t="shared" si="4"/>
        <v>0</v>
      </c>
      <c r="L56" s="143">
        <f t="shared" si="6"/>
        <v>0</v>
      </c>
      <c r="M56" s="143">
        <f t="shared" si="7"/>
        <v>0</v>
      </c>
      <c r="N56" s="143">
        <f t="shared" si="8"/>
        <v>0</v>
      </c>
      <c r="O56" s="143">
        <f t="shared" si="9"/>
        <v>0</v>
      </c>
      <c r="P56" s="143">
        <f t="shared" si="5"/>
        <v>0</v>
      </c>
    </row>
    <row r="57" spans="1:16" s="18" customFormat="1" ht="45">
      <c r="A57" s="59" t="s">
        <v>28</v>
      </c>
      <c r="B57" s="59" t="s">
        <v>877</v>
      </c>
      <c r="C57" s="64" t="s">
        <v>701</v>
      </c>
      <c r="D57" s="58" t="s">
        <v>812</v>
      </c>
      <c r="E57" s="60">
        <v>2</v>
      </c>
      <c r="F57" s="142">
        <v>0</v>
      </c>
      <c r="G57" s="130">
        <v>0</v>
      </c>
      <c r="H57" s="130">
        <v>0</v>
      </c>
      <c r="I57" s="130">
        <v>0</v>
      </c>
      <c r="J57" s="130">
        <v>0</v>
      </c>
      <c r="K57" s="143">
        <f t="shared" si="4"/>
        <v>0</v>
      </c>
      <c r="L57" s="143">
        <f t="shared" si="6"/>
        <v>0</v>
      </c>
      <c r="M57" s="143">
        <f t="shared" si="7"/>
        <v>0</v>
      </c>
      <c r="N57" s="143">
        <f t="shared" si="8"/>
        <v>0</v>
      </c>
      <c r="O57" s="143">
        <f t="shared" si="9"/>
        <v>0</v>
      </c>
      <c r="P57" s="143">
        <f t="shared" si="5"/>
        <v>0</v>
      </c>
    </row>
    <row r="58" spans="1:16" s="18" customFormat="1" ht="45">
      <c r="A58" s="59" t="s">
        <v>29</v>
      </c>
      <c r="B58" s="59" t="s">
        <v>877</v>
      </c>
      <c r="C58" s="64" t="s">
        <v>702</v>
      </c>
      <c r="D58" s="58" t="s">
        <v>812</v>
      </c>
      <c r="E58" s="60">
        <v>1</v>
      </c>
      <c r="F58" s="142">
        <v>0</v>
      </c>
      <c r="G58" s="130">
        <v>0</v>
      </c>
      <c r="H58" s="130">
        <v>0</v>
      </c>
      <c r="I58" s="130">
        <v>0</v>
      </c>
      <c r="J58" s="130">
        <v>0</v>
      </c>
      <c r="K58" s="143">
        <f t="shared" si="4"/>
        <v>0</v>
      </c>
      <c r="L58" s="143">
        <f t="shared" si="6"/>
        <v>0</v>
      </c>
      <c r="M58" s="143">
        <f t="shared" si="7"/>
        <v>0</v>
      </c>
      <c r="N58" s="143">
        <f t="shared" si="8"/>
        <v>0</v>
      </c>
      <c r="O58" s="143">
        <f t="shared" si="9"/>
        <v>0</v>
      </c>
      <c r="P58" s="143">
        <f t="shared" si="5"/>
        <v>0</v>
      </c>
    </row>
    <row r="59" spans="1:16" s="18" customFormat="1" ht="45">
      <c r="A59" s="59" t="s">
        <v>30</v>
      </c>
      <c r="B59" s="59" t="s">
        <v>877</v>
      </c>
      <c r="C59" s="64" t="s">
        <v>703</v>
      </c>
      <c r="D59" s="58" t="s">
        <v>812</v>
      </c>
      <c r="E59" s="60">
        <v>2</v>
      </c>
      <c r="F59" s="142">
        <v>0</v>
      </c>
      <c r="G59" s="130">
        <v>0</v>
      </c>
      <c r="H59" s="130">
        <v>0</v>
      </c>
      <c r="I59" s="130">
        <v>0</v>
      </c>
      <c r="J59" s="130">
        <v>0</v>
      </c>
      <c r="K59" s="143">
        <f t="shared" si="4"/>
        <v>0</v>
      </c>
      <c r="L59" s="143">
        <f t="shared" si="6"/>
        <v>0</v>
      </c>
      <c r="M59" s="143">
        <f t="shared" si="7"/>
        <v>0</v>
      </c>
      <c r="N59" s="143">
        <f t="shared" si="8"/>
        <v>0</v>
      </c>
      <c r="O59" s="143">
        <f t="shared" si="9"/>
        <v>0</v>
      </c>
      <c r="P59" s="143">
        <f t="shared" si="5"/>
        <v>0</v>
      </c>
    </row>
    <row r="60" spans="1:16" s="18" customFormat="1" ht="30">
      <c r="A60" s="59" t="s">
        <v>31</v>
      </c>
      <c r="B60" s="59" t="s">
        <v>877</v>
      </c>
      <c r="C60" s="64" t="s">
        <v>704</v>
      </c>
      <c r="D60" s="58" t="s">
        <v>812</v>
      </c>
      <c r="E60" s="60">
        <v>1</v>
      </c>
      <c r="F60" s="142">
        <v>0</v>
      </c>
      <c r="G60" s="130">
        <v>0</v>
      </c>
      <c r="H60" s="130">
        <v>0</v>
      </c>
      <c r="I60" s="130">
        <v>0</v>
      </c>
      <c r="J60" s="130">
        <v>0</v>
      </c>
      <c r="K60" s="143">
        <f t="shared" si="4"/>
        <v>0</v>
      </c>
      <c r="L60" s="143">
        <f t="shared" si="6"/>
        <v>0</v>
      </c>
      <c r="M60" s="143">
        <f t="shared" si="7"/>
        <v>0</v>
      </c>
      <c r="N60" s="143">
        <f t="shared" si="8"/>
        <v>0</v>
      </c>
      <c r="O60" s="143">
        <f t="shared" si="9"/>
        <v>0</v>
      </c>
      <c r="P60" s="143">
        <f t="shared" si="5"/>
        <v>0</v>
      </c>
    </row>
    <row r="61" spans="1:16" s="18" customFormat="1" ht="30">
      <c r="A61" s="59" t="s">
        <v>32</v>
      </c>
      <c r="B61" s="59" t="s">
        <v>877</v>
      </c>
      <c r="C61" s="64" t="s">
        <v>706</v>
      </c>
      <c r="D61" s="58" t="s">
        <v>812</v>
      </c>
      <c r="E61" s="60">
        <v>1</v>
      </c>
      <c r="F61" s="142">
        <v>0</v>
      </c>
      <c r="G61" s="130">
        <v>0</v>
      </c>
      <c r="H61" s="130">
        <v>0</v>
      </c>
      <c r="I61" s="130">
        <v>0</v>
      </c>
      <c r="J61" s="130">
        <v>0</v>
      </c>
      <c r="K61" s="143">
        <f t="shared" si="4"/>
        <v>0</v>
      </c>
      <c r="L61" s="143">
        <f t="shared" si="6"/>
        <v>0</v>
      </c>
      <c r="M61" s="143">
        <f t="shared" si="7"/>
        <v>0</v>
      </c>
      <c r="N61" s="143">
        <f t="shared" si="8"/>
        <v>0</v>
      </c>
      <c r="O61" s="143">
        <f t="shared" si="9"/>
        <v>0</v>
      </c>
      <c r="P61" s="143">
        <f t="shared" si="5"/>
        <v>0</v>
      </c>
    </row>
    <row r="62" spans="1:16" s="18" customFormat="1" ht="30">
      <c r="A62" s="59" t="s">
        <v>33</v>
      </c>
      <c r="B62" s="59" t="s">
        <v>877</v>
      </c>
      <c r="C62" s="64" t="s">
        <v>705</v>
      </c>
      <c r="D62" s="58" t="s">
        <v>812</v>
      </c>
      <c r="E62" s="60">
        <v>3</v>
      </c>
      <c r="F62" s="142">
        <v>0</v>
      </c>
      <c r="G62" s="130">
        <v>0</v>
      </c>
      <c r="H62" s="130">
        <v>0</v>
      </c>
      <c r="I62" s="130">
        <v>0</v>
      </c>
      <c r="J62" s="130">
        <v>0</v>
      </c>
      <c r="K62" s="143">
        <f t="shared" si="4"/>
        <v>0</v>
      </c>
      <c r="L62" s="143">
        <f t="shared" si="6"/>
        <v>0</v>
      </c>
      <c r="M62" s="143">
        <f t="shared" si="7"/>
        <v>0</v>
      </c>
      <c r="N62" s="143">
        <f t="shared" si="8"/>
        <v>0</v>
      </c>
      <c r="O62" s="143">
        <f t="shared" si="9"/>
        <v>0</v>
      </c>
      <c r="P62" s="143">
        <f t="shared" si="5"/>
        <v>0</v>
      </c>
    </row>
    <row r="63" spans="1:16" s="18" customFormat="1" ht="30">
      <c r="A63" s="59" t="s">
        <v>34</v>
      </c>
      <c r="B63" s="59" t="s">
        <v>877</v>
      </c>
      <c r="C63" s="64" t="s">
        <v>707</v>
      </c>
      <c r="D63" s="58" t="s">
        <v>812</v>
      </c>
      <c r="E63" s="60">
        <v>2</v>
      </c>
      <c r="F63" s="142">
        <v>0</v>
      </c>
      <c r="G63" s="130">
        <v>0</v>
      </c>
      <c r="H63" s="130">
        <v>0</v>
      </c>
      <c r="I63" s="130">
        <v>0</v>
      </c>
      <c r="J63" s="130">
        <v>0</v>
      </c>
      <c r="K63" s="143">
        <f t="shared" si="4"/>
        <v>0</v>
      </c>
      <c r="L63" s="143">
        <f t="shared" si="6"/>
        <v>0</v>
      </c>
      <c r="M63" s="143">
        <f t="shared" si="7"/>
        <v>0</v>
      </c>
      <c r="N63" s="143">
        <f t="shared" si="8"/>
        <v>0</v>
      </c>
      <c r="O63" s="143">
        <f t="shared" si="9"/>
        <v>0</v>
      </c>
      <c r="P63" s="143">
        <f t="shared" si="5"/>
        <v>0</v>
      </c>
    </row>
    <row r="64" spans="1:16" s="18" customFormat="1" ht="30">
      <c r="A64" s="59" t="s">
        <v>35</v>
      </c>
      <c r="B64" s="59" t="s">
        <v>877</v>
      </c>
      <c r="C64" s="64" t="s">
        <v>708</v>
      </c>
      <c r="D64" s="58" t="s">
        <v>812</v>
      </c>
      <c r="E64" s="60">
        <v>1</v>
      </c>
      <c r="F64" s="142">
        <v>0</v>
      </c>
      <c r="G64" s="130">
        <v>0</v>
      </c>
      <c r="H64" s="130">
        <v>0</v>
      </c>
      <c r="I64" s="130">
        <v>0</v>
      </c>
      <c r="J64" s="130">
        <v>0</v>
      </c>
      <c r="K64" s="143">
        <f t="shared" si="4"/>
        <v>0</v>
      </c>
      <c r="L64" s="143">
        <f t="shared" si="6"/>
        <v>0</v>
      </c>
      <c r="M64" s="143">
        <f t="shared" si="7"/>
        <v>0</v>
      </c>
      <c r="N64" s="143">
        <f t="shared" si="8"/>
        <v>0</v>
      </c>
      <c r="O64" s="143">
        <f t="shared" si="9"/>
        <v>0</v>
      </c>
      <c r="P64" s="143">
        <f t="shared" si="5"/>
        <v>0</v>
      </c>
    </row>
    <row r="65" spans="1:16" s="18" customFormat="1" ht="30">
      <c r="A65" s="59" t="s">
        <v>36</v>
      </c>
      <c r="B65" s="59" t="s">
        <v>877</v>
      </c>
      <c r="C65" s="64" t="s">
        <v>709</v>
      </c>
      <c r="D65" s="58" t="s">
        <v>812</v>
      </c>
      <c r="E65" s="60">
        <v>3</v>
      </c>
      <c r="F65" s="142">
        <v>0</v>
      </c>
      <c r="G65" s="130">
        <v>0</v>
      </c>
      <c r="H65" s="130">
        <v>0</v>
      </c>
      <c r="I65" s="130">
        <v>0</v>
      </c>
      <c r="J65" s="130">
        <v>0</v>
      </c>
      <c r="K65" s="143">
        <f t="shared" si="4"/>
        <v>0</v>
      </c>
      <c r="L65" s="143">
        <f t="shared" si="6"/>
        <v>0</v>
      </c>
      <c r="M65" s="143">
        <f t="shared" si="7"/>
        <v>0</v>
      </c>
      <c r="N65" s="143">
        <f t="shared" si="8"/>
        <v>0</v>
      </c>
      <c r="O65" s="143">
        <f t="shared" si="9"/>
        <v>0</v>
      </c>
      <c r="P65" s="143">
        <f t="shared" si="5"/>
        <v>0</v>
      </c>
    </row>
    <row r="66" spans="1:16" s="18" customFormat="1" ht="30">
      <c r="A66" s="59" t="s">
        <v>37</v>
      </c>
      <c r="B66" s="59" t="s">
        <v>877</v>
      </c>
      <c r="C66" s="64" t="s">
        <v>710</v>
      </c>
      <c r="D66" s="58" t="s">
        <v>812</v>
      </c>
      <c r="E66" s="60">
        <v>1</v>
      </c>
      <c r="F66" s="142">
        <v>0</v>
      </c>
      <c r="G66" s="130">
        <v>0</v>
      </c>
      <c r="H66" s="130">
        <v>0</v>
      </c>
      <c r="I66" s="130">
        <v>0</v>
      </c>
      <c r="J66" s="130">
        <v>0</v>
      </c>
      <c r="K66" s="143">
        <f t="shared" si="4"/>
        <v>0</v>
      </c>
      <c r="L66" s="143">
        <f t="shared" si="6"/>
        <v>0</v>
      </c>
      <c r="M66" s="143">
        <f t="shared" si="7"/>
        <v>0</v>
      </c>
      <c r="N66" s="143">
        <f t="shared" si="8"/>
        <v>0</v>
      </c>
      <c r="O66" s="143">
        <f t="shared" si="9"/>
        <v>0</v>
      </c>
      <c r="P66" s="143">
        <f t="shared" si="5"/>
        <v>0</v>
      </c>
    </row>
    <row r="67" spans="1:16" s="18" customFormat="1" ht="30">
      <c r="A67" s="59" t="s">
        <v>38</v>
      </c>
      <c r="B67" s="59" t="s">
        <v>877</v>
      </c>
      <c r="C67" s="64" t="s">
        <v>711</v>
      </c>
      <c r="D67" s="58" t="s">
        <v>812</v>
      </c>
      <c r="E67" s="60">
        <v>1</v>
      </c>
      <c r="F67" s="142">
        <v>0</v>
      </c>
      <c r="G67" s="130">
        <v>0</v>
      </c>
      <c r="H67" s="130">
        <v>0</v>
      </c>
      <c r="I67" s="130">
        <v>0</v>
      </c>
      <c r="J67" s="130">
        <v>0</v>
      </c>
      <c r="K67" s="143">
        <f t="shared" si="4"/>
        <v>0</v>
      </c>
      <c r="L67" s="143">
        <f t="shared" si="6"/>
        <v>0</v>
      </c>
      <c r="M67" s="143">
        <f t="shared" si="7"/>
        <v>0</v>
      </c>
      <c r="N67" s="143">
        <f t="shared" si="8"/>
        <v>0</v>
      </c>
      <c r="O67" s="143">
        <f t="shared" si="9"/>
        <v>0</v>
      </c>
      <c r="P67" s="143">
        <f t="shared" si="5"/>
        <v>0</v>
      </c>
    </row>
    <row r="68" spans="1:16" s="18" customFormat="1" ht="14.25" customHeight="1">
      <c r="A68" s="59" t="s">
        <v>39</v>
      </c>
      <c r="B68" s="59" t="s">
        <v>877</v>
      </c>
      <c r="C68" s="64" t="s">
        <v>712</v>
      </c>
      <c r="D68" s="58" t="s">
        <v>812</v>
      </c>
      <c r="E68" s="60">
        <v>4</v>
      </c>
      <c r="F68" s="142">
        <v>0</v>
      </c>
      <c r="G68" s="130">
        <v>0</v>
      </c>
      <c r="H68" s="130">
        <v>0</v>
      </c>
      <c r="I68" s="130">
        <v>0</v>
      </c>
      <c r="J68" s="130">
        <v>0</v>
      </c>
      <c r="K68" s="143">
        <f t="shared" si="4"/>
        <v>0</v>
      </c>
      <c r="L68" s="143">
        <f t="shared" si="6"/>
        <v>0</v>
      </c>
      <c r="M68" s="143">
        <f t="shared" si="7"/>
        <v>0</v>
      </c>
      <c r="N68" s="143">
        <f t="shared" si="8"/>
        <v>0</v>
      </c>
      <c r="O68" s="143">
        <f t="shared" si="9"/>
        <v>0</v>
      </c>
      <c r="P68" s="143">
        <f t="shared" si="5"/>
        <v>0</v>
      </c>
    </row>
    <row r="69" spans="1:16" s="18" customFormat="1" ht="30">
      <c r="A69" s="59" t="s">
        <v>40</v>
      </c>
      <c r="B69" s="59" t="s">
        <v>877</v>
      </c>
      <c r="C69" s="64" t="s">
        <v>713</v>
      </c>
      <c r="D69" s="58" t="s">
        <v>812</v>
      </c>
      <c r="E69" s="60">
        <v>1</v>
      </c>
      <c r="F69" s="142">
        <v>0</v>
      </c>
      <c r="G69" s="130">
        <v>0</v>
      </c>
      <c r="H69" s="130">
        <v>0</v>
      </c>
      <c r="I69" s="130">
        <v>0</v>
      </c>
      <c r="J69" s="130">
        <v>0</v>
      </c>
      <c r="K69" s="143">
        <f t="shared" si="4"/>
        <v>0</v>
      </c>
      <c r="L69" s="143">
        <f t="shared" si="6"/>
        <v>0</v>
      </c>
      <c r="M69" s="143">
        <f t="shared" si="7"/>
        <v>0</v>
      </c>
      <c r="N69" s="143">
        <f t="shared" si="8"/>
        <v>0</v>
      </c>
      <c r="O69" s="143">
        <f t="shared" si="9"/>
        <v>0</v>
      </c>
      <c r="P69" s="143">
        <f t="shared" si="5"/>
        <v>0</v>
      </c>
    </row>
    <row r="70" spans="1:16" s="18" customFormat="1" ht="15">
      <c r="A70" s="59" t="s">
        <v>41</v>
      </c>
      <c r="B70" s="59" t="s">
        <v>877</v>
      </c>
      <c r="C70" s="64" t="s">
        <v>714</v>
      </c>
      <c r="D70" s="58" t="s">
        <v>812</v>
      </c>
      <c r="E70" s="60">
        <v>1</v>
      </c>
      <c r="F70" s="142">
        <v>0</v>
      </c>
      <c r="G70" s="130">
        <v>0</v>
      </c>
      <c r="H70" s="130">
        <v>0</v>
      </c>
      <c r="I70" s="130">
        <v>0</v>
      </c>
      <c r="J70" s="130">
        <v>0</v>
      </c>
      <c r="K70" s="143">
        <f t="shared" si="4"/>
        <v>0</v>
      </c>
      <c r="L70" s="143">
        <f t="shared" si="6"/>
        <v>0</v>
      </c>
      <c r="M70" s="143">
        <f t="shared" si="7"/>
        <v>0</v>
      </c>
      <c r="N70" s="143">
        <f t="shared" si="8"/>
        <v>0</v>
      </c>
      <c r="O70" s="143">
        <f t="shared" si="9"/>
        <v>0</v>
      </c>
      <c r="P70" s="143">
        <f t="shared" si="5"/>
        <v>0</v>
      </c>
    </row>
    <row r="71" spans="1:19" s="18" customFormat="1" ht="15">
      <c r="A71" s="58"/>
      <c r="B71" s="59"/>
      <c r="C71" s="64"/>
      <c r="D71" s="58"/>
      <c r="E71" s="60"/>
      <c r="F71" s="142"/>
      <c r="G71" s="130"/>
      <c r="H71" s="130">
        <v>0</v>
      </c>
      <c r="I71" s="130">
        <v>0</v>
      </c>
      <c r="J71" s="130">
        <v>0</v>
      </c>
      <c r="K71" s="143">
        <f>SUM(H71:J71)</f>
        <v>0</v>
      </c>
      <c r="L71" s="143">
        <f t="shared" si="6"/>
        <v>0</v>
      </c>
      <c r="M71" s="143">
        <f t="shared" si="7"/>
        <v>0</v>
      </c>
      <c r="N71" s="143">
        <f t="shared" si="8"/>
        <v>0</v>
      </c>
      <c r="O71" s="143">
        <f t="shared" si="9"/>
        <v>0</v>
      </c>
      <c r="P71" s="143">
        <f>SUM(M71:O71)</f>
        <v>0</v>
      </c>
      <c r="S71" s="19"/>
    </row>
    <row r="72" spans="1:19" s="18" customFormat="1" ht="15">
      <c r="A72" s="73"/>
      <c r="B72" s="74"/>
      <c r="C72" s="67" t="s">
        <v>787</v>
      </c>
      <c r="D72" s="67" t="s">
        <v>773</v>
      </c>
      <c r="E72" s="67"/>
      <c r="F72" s="144"/>
      <c r="G72" s="144"/>
      <c r="H72" s="144"/>
      <c r="I72" s="144"/>
      <c r="J72" s="144"/>
      <c r="K72" s="144"/>
      <c r="L72" s="144">
        <f>SUM(L17:L71)</f>
        <v>0</v>
      </c>
      <c r="M72" s="144">
        <f>SUM(M17:M71)</f>
        <v>0</v>
      </c>
      <c r="N72" s="144">
        <f>SUM(N17:N71)</f>
        <v>0</v>
      </c>
      <c r="O72" s="144">
        <f>SUM(O17:O71)</f>
        <v>0</v>
      </c>
      <c r="P72" s="144">
        <f>SUM(P17:P71)</f>
        <v>0</v>
      </c>
      <c r="R72" s="19"/>
      <c r="S72" s="19"/>
    </row>
    <row r="73" spans="1:16" s="1" customFormat="1" ht="15">
      <c r="A73" s="7"/>
      <c r="B73" s="3"/>
      <c r="C73" s="244" t="s">
        <v>209</v>
      </c>
      <c r="D73" s="245"/>
      <c r="E73" s="245"/>
      <c r="F73" s="245"/>
      <c r="G73" s="245"/>
      <c r="H73" s="245"/>
      <c r="I73" s="245"/>
      <c r="J73" s="245"/>
      <c r="K73" s="246"/>
      <c r="L73" s="145"/>
      <c r="M73" s="146"/>
      <c r="N73" s="147">
        <f>N72*1%</f>
        <v>0</v>
      </c>
      <c r="O73" s="146"/>
      <c r="P73" s="146"/>
    </row>
    <row r="74" spans="1:16" s="1" customFormat="1" ht="15">
      <c r="A74" s="7"/>
      <c r="B74" s="3"/>
      <c r="C74" s="237" t="s">
        <v>787</v>
      </c>
      <c r="D74" s="238"/>
      <c r="E74" s="238"/>
      <c r="F74" s="238"/>
      <c r="G74" s="238"/>
      <c r="H74" s="238"/>
      <c r="I74" s="238"/>
      <c r="J74" s="238"/>
      <c r="K74" s="239"/>
      <c r="L74" s="145"/>
      <c r="M74" s="146"/>
      <c r="N74" s="146">
        <f>SUM(N72:N73)</f>
        <v>0</v>
      </c>
      <c r="O74" s="146"/>
      <c r="P74" s="146"/>
    </row>
    <row r="75" spans="1:16" s="1" customFormat="1" ht="15">
      <c r="A75" s="7"/>
      <c r="B75" s="3"/>
      <c r="C75" s="237" t="s">
        <v>210</v>
      </c>
      <c r="D75" s="238"/>
      <c r="E75" s="238"/>
      <c r="F75" s="238"/>
      <c r="G75" s="238"/>
      <c r="H75" s="238"/>
      <c r="I75" s="238"/>
      <c r="J75" s="238"/>
      <c r="K75" s="239"/>
      <c r="L75" s="145"/>
      <c r="M75" s="146"/>
      <c r="N75" s="147">
        <f>N74*2%</f>
        <v>0</v>
      </c>
      <c r="O75" s="146"/>
      <c r="P75" s="146"/>
    </row>
    <row r="76" spans="1:18" s="18" customFormat="1" ht="15">
      <c r="A76" s="13"/>
      <c r="B76" s="14"/>
      <c r="C76" s="248" t="s">
        <v>789</v>
      </c>
      <c r="D76" s="233"/>
      <c r="E76" s="233"/>
      <c r="F76" s="233"/>
      <c r="G76" s="233"/>
      <c r="H76" s="233"/>
      <c r="I76" s="233"/>
      <c r="J76" s="233"/>
      <c r="K76" s="249"/>
      <c r="L76" s="148">
        <f>SUM(L72)</f>
        <v>0</v>
      </c>
      <c r="M76" s="148">
        <f>SUM(M72)</f>
        <v>0</v>
      </c>
      <c r="N76" s="148">
        <f>SUM(N74:N75)</f>
        <v>0</v>
      </c>
      <c r="O76" s="148">
        <f>SUM(O72:O75)</f>
        <v>0</v>
      </c>
      <c r="P76" s="148">
        <f>M76+N76+O76</f>
        <v>0</v>
      </c>
      <c r="R76" s="19"/>
    </row>
    <row r="77" spans="1:18" s="18" customFormat="1" ht="15">
      <c r="A77" s="258"/>
      <c r="B77" s="251"/>
      <c r="C77" s="251"/>
      <c r="D77" s="251"/>
      <c r="E77" s="251"/>
      <c r="F77" s="251"/>
      <c r="G77" s="251"/>
      <c r="H77" s="251"/>
      <c r="I77" s="251"/>
      <c r="J77" s="251"/>
      <c r="K77" s="251"/>
      <c r="L77" s="251"/>
      <c r="M77" s="6" t="s">
        <v>814</v>
      </c>
      <c r="N77" s="15"/>
      <c r="O77" s="15"/>
      <c r="P77" s="149">
        <f>SUM(P76)</f>
        <v>0</v>
      </c>
      <c r="R77" s="19"/>
    </row>
    <row r="78" spans="1:16" s="1" customFormat="1" ht="15">
      <c r="A78" s="236" t="s">
        <v>804</v>
      </c>
      <c r="B78" s="236"/>
      <c r="C78" s="212"/>
      <c r="D78" s="212"/>
      <c r="E78" s="212"/>
      <c r="F78" s="236"/>
      <c r="G78" s="236"/>
      <c r="H78" s="236"/>
      <c r="I78" s="236" t="s">
        <v>806</v>
      </c>
      <c r="J78" s="236"/>
      <c r="K78" s="236"/>
      <c r="L78" s="212"/>
      <c r="M78" s="212"/>
      <c r="N78" s="212"/>
      <c r="O78" s="212"/>
      <c r="P78" s="212"/>
    </row>
    <row r="79" spans="1:16" s="1" customFormat="1" ht="15">
      <c r="A79" s="236"/>
      <c r="B79" s="236"/>
      <c r="C79" s="247" t="s">
        <v>805</v>
      </c>
      <c r="D79" s="247"/>
      <c r="E79" s="247"/>
      <c r="F79" s="236"/>
      <c r="G79" s="236"/>
      <c r="H79" s="236"/>
      <c r="I79" s="236"/>
      <c r="J79" s="236"/>
      <c r="K79" s="236"/>
      <c r="L79" s="247" t="s">
        <v>805</v>
      </c>
      <c r="M79" s="247"/>
      <c r="N79" s="247"/>
      <c r="O79" s="247"/>
      <c r="P79" s="247"/>
    </row>
    <row r="80" spans="1:16" s="18" customFormat="1" ht="15">
      <c r="A80" s="255"/>
      <c r="B80" s="236"/>
      <c r="C80" s="236"/>
      <c r="D80" s="236"/>
      <c r="E80" s="236"/>
      <c r="F80" s="236"/>
      <c r="G80" s="236"/>
      <c r="H80" s="236"/>
      <c r="I80" s="236"/>
      <c r="J80" s="236"/>
      <c r="K80" s="236"/>
      <c r="L80" s="236"/>
      <c r="M80" s="236"/>
      <c r="N80" s="236"/>
      <c r="O80" s="236"/>
      <c r="P80" s="236"/>
    </row>
    <row r="81" spans="1:16" s="18" customFormat="1" ht="15">
      <c r="A81" s="255" t="s">
        <v>807</v>
      </c>
      <c r="B81" s="236"/>
      <c r="C81" s="17"/>
      <c r="D81" s="236"/>
      <c r="E81" s="236"/>
      <c r="F81" s="236"/>
      <c r="G81" s="236"/>
      <c r="H81" s="236"/>
      <c r="I81" s="236"/>
      <c r="J81" s="236"/>
      <c r="K81" s="236"/>
      <c r="L81" s="236"/>
      <c r="M81" s="236"/>
      <c r="N81" s="236"/>
      <c r="O81" s="236"/>
      <c r="P81" s="236"/>
    </row>
    <row r="82" s="18" customFormat="1" ht="12.75"/>
    <row r="83" s="18" customFormat="1" ht="12.75"/>
  </sheetData>
  <sheetProtection/>
  <mergeCells count="39">
    <mergeCell ref="A7:B7"/>
    <mergeCell ref="C7:P7"/>
    <mergeCell ref="A4:B4"/>
    <mergeCell ref="C4:P4"/>
    <mergeCell ref="A5:B5"/>
    <mergeCell ref="A1:P1"/>
    <mergeCell ref="A2:P2"/>
    <mergeCell ref="A3:P3"/>
    <mergeCell ref="A6:B6"/>
    <mergeCell ref="C6:P6"/>
    <mergeCell ref="C5:P5"/>
    <mergeCell ref="A81:B81"/>
    <mergeCell ref="D81:P81"/>
    <mergeCell ref="A11:P11"/>
    <mergeCell ref="I78:K78"/>
    <mergeCell ref="L78:P78"/>
    <mergeCell ref="F12:K12"/>
    <mergeCell ref="C73:K73"/>
    <mergeCell ref="C74:K74"/>
    <mergeCell ref="C75:K75"/>
    <mergeCell ref="A8:B8"/>
    <mergeCell ref="C8:P8"/>
    <mergeCell ref="D9:E9"/>
    <mergeCell ref="F9:H9"/>
    <mergeCell ref="I9:L9"/>
    <mergeCell ref="M9:N9"/>
    <mergeCell ref="A80:P80"/>
    <mergeCell ref="C76:K76"/>
    <mergeCell ref="A77:L77"/>
    <mergeCell ref="A78:B78"/>
    <mergeCell ref="C78:E78"/>
    <mergeCell ref="F78:H78"/>
    <mergeCell ref="A79:B79"/>
    <mergeCell ref="C79:E79"/>
    <mergeCell ref="F79:K79"/>
    <mergeCell ref="L79:P79"/>
    <mergeCell ref="A10:I10"/>
    <mergeCell ref="J10:K10"/>
    <mergeCell ref="O10:P10"/>
  </mergeCells>
  <printOptions gridLines="1" horizontalCentered="1"/>
  <pageMargins left="0" right="0" top="0.8661417322834646" bottom="0.7086614173228347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58"/>
  <sheetViews>
    <sheetView showZeros="0" tabSelected="1" zoomScalePageLayoutView="0" workbookViewId="0" topLeftCell="A30">
      <selection activeCell="D35" sqref="D35"/>
    </sheetView>
  </sheetViews>
  <sheetFormatPr defaultColWidth="9.00390625" defaultRowHeight="12.75"/>
  <cols>
    <col min="1" max="1" width="7.875" style="29" customWidth="1"/>
    <col min="2" max="2" width="9.875" style="29" customWidth="1"/>
    <col min="3" max="3" width="37.625" style="29" customWidth="1"/>
    <col min="4" max="4" width="6.625" style="29" customWidth="1"/>
    <col min="5" max="5" width="7.375" style="29" bestFit="1" customWidth="1"/>
    <col min="6" max="6" width="6.125" style="29" customWidth="1"/>
    <col min="7" max="7" width="6.00390625" style="29" customWidth="1"/>
    <col min="8" max="8" width="5.875" style="29" customWidth="1"/>
    <col min="9" max="9" width="7.125" style="29" bestFit="1" customWidth="1"/>
    <col min="10" max="10" width="6.00390625" style="29" customWidth="1"/>
    <col min="11" max="11" width="7.125" style="29" customWidth="1"/>
    <col min="12" max="13" width="9.00390625" style="29" bestFit="1" customWidth="1"/>
    <col min="14" max="16" width="10.125" style="29" bestFit="1" customWidth="1"/>
    <col min="17" max="16384" width="9.125" style="29" customWidth="1"/>
  </cols>
  <sheetData>
    <row r="1" spans="1:16" ht="23.25">
      <c r="A1" s="208" t="s">
        <v>898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1:16" ht="18.75">
      <c r="A2" s="218" t="s">
        <v>727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</row>
    <row r="3" spans="1:16" ht="12.75">
      <c r="A3" s="219" t="s">
        <v>838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</row>
    <row r="4" spans="1:16" s="1" customFormat="1" ht="15.75">
      <c r="A4" s="220" t="s">
        <v>839</v>
      </c>
      <c r="B4" s="220"/>
      <c r="C4" s="209" t="s">
        <v>906</v>
      </c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</row>
    <row r="5" spans="1:16" s="1" customFormat="1" ht="15">
      <c r="A5" s="223"/>
      <c r="B5" s="223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</row>
    <row r="6" spans="1:16" s="1" customFormat="1" ht="15">
      <c r="A6" s="220" t="s">
        <v>840</v>
      </c>
      <c r="B6" s="220"/>
      <c r="C6" s="221" t="s">
        <v>43</v>
      </c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</row>
    <row r="7" spans="1:16" s="1" customFormat="1" ht="15">
      <c r="A7" s="220" t="s">
        <v>841</v>
      </c>
      <c r="B7" s="220"/>
      <c r="C7" s="222" t="s">
        <v>44</v>
      </c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</row>
    <row r="8" spans="1:16" s="1" customFormat="1" ht="15">
      <c r="A8" s="220" t="s">
        <v>842</v>
      </c>
      <c r="B8" s="220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</row>
    <row r="9" spans="1:16" s="18" customFormat="1" ht="14.25" customHeight="1">
      <c r="A9" s="10" t="s">
        <v>843</v>
      </c>
      <c r="B9" s="8" t="str">
        <f>'Visp. būvd.'!B9</f>
        <v>2010.</v>
      </c>
      <c r="C9" s="10" t="s">
        <v>845</v>
      </c>
      <c r="D9" s="240" t="s">
        <v>755</v>
      </c>
      <c r="E9" s="240"/>
      <c r="F9" s="211" t="s">
        <v>846</v>
      </c>
      <c r="G9" s="211"/>
      <c r="H9" s="211"/>
      <c r="I9" s="219" t="s">
        <v>847</v>
      </c>
      <c r="J9" s="219"/>
      <c r="K9" s="219"/>
      <c r="L9" s="219"/>
      <c r="M9" s="213">
        <f>P51</f>
        <v>0</v>
      </c>
      <c r="N9" s="206"/>
      <c r="O9" s="2" t="s">
        <v>773</v>
      </c>
      <c r="P9" s="9"/>
    </row>
    <row r="10" spans="1:16" s="18" customFormat="1" ht="14.25" customHeight="1">
      <c r="A10" s="223"/>
      <c r="B10" s="223"/>
      <c r="C10" s="223"/>
      <c r="D10" s="223"/>
      <c r="E10" s="223"/>
      <c r="F10" s="223"/>
      <c r="G10" s="223"/>
      <c r="H10" s="223"/>
      <c r="I10" s="223"/>
      <c r="J10" s="223" t="s">
        <v>771</v>
      </c>
      <c r="K10" s="223"/>
      <c r="L10" s="8" t="str">
        <f>'Visp. būvd.'!L10</f>
        <v>2010.</v>
      </c>
      <c r="M10" s="2" t="s">
        <v>844</v>
      </c>
      <c r="N10" s="11">
        <f>'Visp. būvd.'!N10</f>
        <v>0</v>
      </c>
      <c r="O10" s="207" t="str">
        <f>'Visp. būvd.'!O10:P10</f>
        <v>septembŗī</v>
      </c>
      <c r="P10" s="207"/>
    </row>
    <row r="11" spans="1:16" s="18" customFormat="1" ht="14.25" customHeight="1" thickBot="1">
      <c r="A11" s="224"/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</row>
    <row r="12" spans="1:16" ht="13.5" customHeight="1" thickBot="1">
      <c r="A12" s="40" t="s">
        <v>776</v>
      </c>
      <c r="B12" s="40"/>
      <c r="C12" s="41"/>
      <c r="D12" s="40" t="s">
        <v>777</v>
      </c>
      <c r="E12" s="42" t="s">
        <v>778</v>
      </c>
      <c r="F12" s="241" t="s">
        <v>791</v>
      </c>
      <c r="G12" s="242"/>
      <c r="H12" s="242"/>
      <c r="I12" s="242"/>
      <c r="J12" s="242"/>
      <c r="K12" s="243"/>
      <c r="L12" s="43"/>
      <c r="M12" s="43"/>
      <c r="N12" s="43" t="s">
        <v>780</v>
      </c>
      <c r="O12" s="43" t="s">
        <v>779</v>
      </c>
      <c r="P12" s="44" t="s">
        <v>773</v>
      </c>
    </row>
    <row r="13" spans="1:16" ht="12.75">
      <c r="A13" s="45" t="s">
        <v>781</v>
      </c>
      <c r="B13" s="45" t="s">
        <v>803</v>
      </c>
      <c r="C13" s="45" t="s">
        <v>790</v>
      </c>
      <c r="D13" s="45" t="s">
        <v>782</v>
      </c>
      <c r="E13" s="46" t="s">
        <v>783</v>
      </c>
      <c r="F13" s="45" t="s">
        <v>792</v>
      </c>
      <c r="G13" s="53" t="s">
        <v>848</v>
      </c>
      <c r="H13" s="40" t="s">
        <v>794</v>
      </c>
      <c r="I13" s="40" t="s">
        <v>784</v>
      </c>
      <c r="J13" s="40" t="s">
        <v>795</v>
      </c>
      <c r="K13" s="40" t="s">
        <v>800</v>
      </c>
      <c r="L13" s="47" t="s">
        <v>796</v>
      </c>
      <c r="M13" s="40" t="s">
        <v>794</v>
      </c>
      <c r="N13" s="40" t="s">
        <v>784</v>
      </c>
      <c r="O13" s="40" t="s">
        <v>795</v>
      </c>
      <c r="P13" s="40" t="s">
        <v>800</v>
      </c>
    </row>
    <row r="14" spans="1:16" ht="12.75">
      <c r="A14" s="45"/>
      <c r="B14" s="45"/>
      <c r="C14" s="45"/>
      <c r="D14" s="45"/>
      <c r="E14" s="46"/>
      <c r="F14" s="45" t="s">
        <v>801</v>
      </c>
      <c r="G14" s="45" t="s">
        <v>811</v>
      </c>
      <c r="H14" s="45" t="s">
        <v>798</v>
      </c>
      <c r="I14" s="45" t="s">
        <v>797</v>
      </c>
      <c r="J14" s="45" t="s">
        <v>799</v>
      </c>
      <c r="K14" s="45" t="s">
        <v>773</v>
      </c>
      <c r="L14" s="48" t="s">
        <v>770</v>
      </c>
      <c r="M14" s="45" t="s">
        <v>798</v>
      </c>
      <c r="N14" s="45" t="s">
        <v>797</v>
      </c>
      <c r="O14" s="45" t="s">
        <v>799</v>
      </c>
      <c r="P14" s="45" t="s">
        <v>773</v>
      </c>
    </row>
    <row r="15" spans="1:16" ht="13.5" thickBot="1">
      <c r="A15" s="49" t="s">
        <v>786</v>
      </c>
      <c r="B15" s="49"/>
      <c r="C15" s="49"/>
      <c r="D15" s="49"/>
      <c r="E15" s="50"/>
      <c r="F15" s="49" t="s">
        <v>808</v>
      </c>
      <c r="G15" s="49" t="s">
        <v>815</v>
      </c>
      <c r="H15" s="49" t="s">
        <v>773</v>
      </c>
      <c r="I15" s="49" t="s">
        <v>773</v>
      </c>
      <c r="J15" s="49" t="s">
        <v>773</v>
      </c>
      <c r="K15" s="49"/>
      <c r="L15" s="51" t="s">
        <v>808</v>
      </c>
      <c r="M15" s="49" t="s">
        <v>773</v>
      </c>
      <c r="N15" s="49" t="s">
        <v>773</v>
      </c>
      <c r="O15" s="49" t="s">
        <v>773</v>
      </c>
      <c r="P15" s="49"/>
    </row>
    <row r="16" spans="1:16" ht="13.5" thickBot="1">
      <c r="A16" s="52">
        <v>1</v>
      </c>
      <c r="B16" s="52">
        <v>2</v>
      </c>
      <c r="C16" s="52">
        <v>3</v>
      </c>
      <c r="D16" s="52">
        <v>4</v>
      </c>
      <c r="E16" s="52">
        <v>5</v>
      </c>
      <c r="F16" s="52">
        <v>6</v>
      </c>
      <c r="G16" s="52">
        <v>7</v>
      </c>
      <c r="H16" s="52">
        <v>8</v>
      </c>
      <c r="I16" s="52">
        <v>9</v>
      </c>
      <c r="J16" s="52">
        <v>10</v>
      </c>
      <c r="K16" s="52">
        <v>11</v>
      </c>
      <c r="L16" s="52">
        <v>12</v>
      </c>
      <c r="M16" s="52">
        <v>13</v>
      </c>
      <c r="N16" s="52">
        <v>14</v>
      </c>
      <c r="O16" s="52">
        <v>15</v>
      </c>
      <c r="P16" s="52">
        <v>16</v>
      </c>
    </row>
    <row r="17" spans="1:19" s="18" customFormat="1" ht="15">
      <c r="A17" s="55"/>
      <c r="B17" s="56"/>
      <c r="C17" s="88"/>
      <c r="D17" s="55"/>
      <c r="E17" s="57"/>
      <c r="F17" s="140"/>
      <c r="G17" s="128"/>
      <c r="H17" s="128">
        <v>0</v>
      </c>
      <c r="I17" s="128">
        <v>0</v>
      </c>
      <c r="J17" s="128">
        <v>0</v>
      </c>
      <c r="K17" s="141">
        <f aca="true" t="shared" si="0" ref="K17:K22">SUM(H17:J17)</f>
        <v>0</v>
      </c>
      <c r="L17" s="141">
        <f aca="true" t="shared" si="1" ref="L17:L46">E17*F17</f>
        <v>0</v>
      </c>
      <c r="M17" s="141">
        <f aca="true" t="shared" si="2" ref="M17:M46">E17*H17</f>
        <v>0</v>
      </c>
      <c r="N17" s="141">
        <f aca="true" t="shared" si="3" ref="N17:N46">E17*I17</f>
        <v>0</v>
      </c>
      <c r="O17" s="141">
        <f aca="true" t="shared" si="4" ref="O17:O46">E17*J17</f>
        <v>0</v>
      </c>
      <c r="P17" s="141">
        <f aca="true" t="shared" si="5" ref="P17:P22">SUM(M17:O17)</f>
        <v>0</v>
      </c>
      <c r="R17" s="20"/>
      <c r="S17" s="29"/>
    </row>
    <row r="18" spans="1:19" s="18" customFormat="1" ht="15" customHeight="1">
      <c r="A18" s="116"/>
      <c r="B18" s="117"/>
      <c r="C18" s="118" t="s">
        <v>728</v>
      </c>
      <c r="D18" s="58"/>
      <c r="E18" s="60"/>
      <c r="F18" s="142"/>
      <c r="G18" s="130"/>
      <c r="H18" s="130">
        <v>0</v>
      </c>
      <c r="I18" s="130">
        <v>0</v>
      </c>
      <c r="J18" s="130">
        <v>0</v>
      </c>
      <c r="K18" s="143">
        <f t="shared" si="0"/>
        <v>0</v>
      </c>
      <c r="L18" s="143">
        <f t="shared" si="1"/>
        <v>0</v>
      </c>
      <c r="M18" s="143">
        <f t="shared" si="2"/>
        <v>0</v>
      </c>
      <c r="N18" s="143">
        <f t="shared" si="3"/>
        <v>0</v>
      </c>
      <c r="O18" s="143">
        <f t="shared" si="4"/>
        <v>0</v>
      </c>
      <c r="P18" s="143">
        <f t="shared" si="5"/>
        <v>0</v>
      </c>
      <c r="R18" s="20"/>
      <c r="S18" s="29"/>
    </row>
    <row r="19" spans="1:19" s="18" customFormat="1" ht="30">
      <c r="A19" s="58">
        <v>1</v>
      </c>
      <c r="B19" s="59" t="s">
        <v>877</v>
      </c>
      <c r="C19" s="61" t="s">
        <v>729</v>
      </c>
      <c r="D19" s="58" t="s">
        <v>774</v>
      </c>
      <c r="E19" s="60">
        <v>1294.65</v>
      </c>
      <c r="F19" s="142">
        <v>0</v>
      </c>
      <c r="G19" s="130">
        <v>0</v>
      </c>
      <c r="H19" s="130">
        <v>0</v>
      </c>
      <c r="I19" s="130">
        <v>0</v>
      </c>
      <c r="J19" s="130">
        <v>0</v>
      </c>
      <c r="K19" s="143">
        <f t="shared" si="0"/>
        <v>0</v>
      </c>
      <c r="L19" s="143">
        <f t="shared" si="1"/>
        <v>0</v>
      </c>
      <c r="M19" s="143">
        <f t="shared" si="2"/>
        <v>0</v>
      </c>
      <c r="N19" s="143">
        <f t="shared" si="3"/>
        <v>0</v>
      </c>
      <c r="O19" s="143">
        <f t="shared" si="4"/>
        <v>0</v>
      </c>
      <c r="P19" s="143">
        <f t="shared" si="5"/>
        <v>0</v>
      </c>
      <c r="R19" s="20"/>
      <c r="S19" s="20"/>
    </row>
    <row r="20" spans="1:19" s="18" customFormat="1" ht="15">
      <c r="A20" s="59" t="s">
        <v>759</v>
      </c>
      <c r="B20" s="59" t="s">
        <v>877</v>
      </c>
      <c r="C20" s="61" t="s">
        <v>730</v>
      </c>
      <c r="D20" s="58"/>
      <c r="E20" s="60"/>
      <c r="F20" s="142">
        <v>0</v>
      </c>
      <c r="G20" s="130">
        <v>0</v>
      </c>
      <c r="H20" s="130">
        <v>0</v>
      </c>
      <c r="I20" s="130">
        <v>0</v>
      </c>
      <c r="J20" s="130">
        <v>0</v>
      </c>
      <c r="K20" s="143">
        <f t="shared" si="0"/>
        <v>0</v>
      </c>
      <c r="L20" s="143">
        <f t="shared" si="1"/>
        <v>0</v>
      </c>
      <c r="M20" s="143">
        <f t="shared" si="2"/>
        <v>0</v>
      </c>
      <c r="N20" s="143">
        <f t="shared" si="3"/>
        <v>0</v>
      </c>
      <c r="O20" s="143">
        <f t="shared" si="4"/>
        <v>0</v>
      </c>
      <c r="P20" s="143">
        <f t="shared" si="5"/>
        <v>0</v>
      </c>
      <c r="R20" s="20"/>
      <c r="S20" s="20"/>
    </row>
    <row r="21" spans="1:19" s="18" customFormat="1" ht="15">
      <c r="A21" s="59"/>
      <c r="B21" s="59"/>
      <c r="C21" s="108" t="s">
        <v>731</v>
      </c>
      <c r="D21" s="58" t="s">
        <v>774</v>
      </c>
      <c r="E21" s="60">
        <v>707.85</v>
      </c>
      <c r="F21" s="142">
        <v>0</v>
      </c>
      <c r="G21" s="130">
        <v>0</v>
      </c>
      <c r="H21" s="130">
        <v>0</v>
      </c>
      <c r="I21" s="130">
        <v>0</v>
      </c>
      <c r="J21" s="130">
        <v>0</v>
      </c>
      <c r="K21" s="143">
        <f t="shared" si="0"/>
        <v>0</v>
      </c>
      <c r="L21" s="143">
        <f t="shared" si="1"/>
        <v>0</v>
      </c>
      <c r="M21" s="143">
        <f t="shared" si="2"/>
        <v>0</v>
      </c>
      <c r="N21" s="143">
        <f t="shared" si="3"/>
        <v>0</v>
      </c>
      <c r="O21" s="143">
        <f t="shared" si="4"/>
        <v>0</v>
      </c>
      <c r="P21" s="143">
        <f t="shared" si="5"/>
        <v>0</v>
      </c>
      <c r="R21" s="20"/>
      <c r="S21" s="20"/>
    </row>
    <row r="22" spans="1:19" s="18" customFormat="1" ht="15">
      <c r="A22" s="59"/>
      <c r="B22" s="59"/>
      <c r="C22" s="108" t="s">
        <v>752</v>
      </c>
      <c r="D22" s="58" t="s">
        <v>774</v>
      </c>
      <c r="E22" s="60">
        <v>145</v>
      </c>
      <c r="F22" s="142">
        <v>0</v>
      </c>
      <c r="G22" s="130">
        <v>0</v>
      </c>
      <c r="H22" s="130">
        <v>0</v>
      </c>
      <c r="I22" s="130">
        <v>0</v>
      </c>
      <c r="J22" s="130">
        <v>0</v>
      </c>
      <c r="K22" s="143">
        <f t="shared" si="0"/>
        <v>0</v>
      </c>
      <c r="L22" s="143">
        <f t="shared" si="1"/>
        <v>0</v>
      </c>
      <c r="M22" s="143">
        <f t="shared" si="2"/>
        <v>0</v>
      </c>
      <c r="N22" s="143">
        <f t="shared" si="3"/>
        <v>0</v>
      </c>
      <c r="O22" s="143">
        <f t="shared" si="4"/>
        <v>0</v>
      </c>
      <c r="P22" s="143">
        <f t="shared" si="5"/>
        <v>0</v>
      </c>
      <c r="R22" s="20"/>
      <c r="S22" s="20"/>
    </row>
    <row r="23" spans="1:19" s="18" customFormat="1" ht="15">
      <c r="A23" s="59"/>
      <c r="B23" s="59"/>
      <c r="C23" s="108" t="s">
        <v>732</v>
      </c>
      <c r="D23" s="58" t="s">
        <v>774</v>
      </c>
      <c r="E23" s="60">
        <v>261</v>
      </c>
      <c r="F23" s="142">
        <v>0</v>
      </c>
      <c r="G23" s="130">
        <v>0</v>
      </c>
      <c r="H23" s="130">
        <v>0</v>
      </c>
      <c r="I23" s="130">
        <v>0</v>
      </c>
      <c r="J23" s="130">
        <v>0</v>
      </c>
      <c r="K23" s="143">
        <f aca="true" t="shared" si="6" ref="K23:K45">SUM(H23:J23)</f>
        <v>0</v>
      </c>
      <c r="L23" s="143">
        <f t="shared" si="1"/>
        <v>0</v>
      </c>
      <c r="M23" s="143">
        <f t="shared" si="2"/>
        <v>0</v>
      </c>
      <c r="N23" s="143">
        <f t="shared" si="3"/>
        <v>0</v>
      </c>
      <c r="O23" s="143">
        <f t="shared" si="4"/>
        <v>0</v>
      </c>
      <c r="P23" s="143">
        <f aca="true" t="shared" si="7" ref="P23:P45">SUM(M23:O23)</f>
        <v>0</v>
      </c>
      <c r="R23" s="20"/>
      <c r="S23" s="20"/>
    </row>
    <row r="24" spans="1:19" s="18" customFormat="1" ht="15">
      <c r="A24" s="59" t="s">
        <v>760</v>
      </c>
      <c r="B24" s="59" t="s">
        <v>877</v>
      </c>
      <c r="C24" s="61" t="s">
        <v>733</v>
      </c>
      <c r="D24" s="58" t="s">
        <v>775</v>
      </c>
      <c r="E24" s="60">
        <v>2877</v>
      </c>
      <c r="F24" s="142">
        <v>0</v>
      </c>
      <c r="G24" s="130">
        <v>0</v>
      </c>
      <c r="H24" s="130">
        <v>0</v>
      </c>
      <c r="I24" s="130">
        <v>0</v>
      </c>
      <c r="J24" s="130">
        <v>0</v>
      </c>
      <c r="K24" s="143">
        <f t="shared" si="6"/>
        <v>0</v>
      </c>
      <c r="L24" s="143">
        <f t="shared" si="1"/>
        <v>0</v>
      </c>
      <c r="M24" s="143">
        <f t="shared" si="2"/>
        <v>0</v>
      </c>
      <c r="N24" s="143">
        <f t="shared" si="3"/>
        <v>0</v>
      </c>
      <c r="O24" s="143">
        <f t="shared" si="4"/>
        <v>0</v>
      </c>
      <c r="P24" s="143">
        <f t="shared" si="7"/>
        <v>0</v>
      </c>
      <c r="R24" s="20"/>
      <c r="S24" s="20"/>
    </row>
    <row r="25" spans="1:19" s="18" customFormat="1" ht="15">
      <c r="A25" s="59"/>
      <c r="B25" s="59"/>
      <c r="C25" s="118" t="s">
        <v>734</v>
      </c>
      <c r="D25" s="58"/>
      <c r="E25" s="60"/>
      <c r="F25" s="142">
        <v>0</v>
      </c>
      <c r="G25" s="130">
        <v>0</v>
      </c>
      <c r="H25" s="130">
        <v>0</v>
      </c>
      <c r="I25" s="130">
        <v>0</v>
      </c>
      <c r="J25" s="130">
        <v>0</v>
      </c>
      <c r="K25" s="143">
        <f t="shared" si="6"/>
        <v>0</v>
      </c>
      <c r="L25" s="143">
        <f t="shared" si="1"/>
        <v>0</v>
      </c>
      <c r="M25" s="143">
        <f t="shared" si="2"/>
        <v>0</v>
      </c>
      <c r="N25" s="143">
        <f t="shared" si="3"/>
        <v>0</v>
      </c>
      <c r="O25" s="143">
        <f t="shared" si="4"/>
        <v>0</v>
      </c>
      <c r="P25" s="143">
        <f t="shared" si="7"/>
        <v>0</v>
      </c>
      <c r="R25" s="20"/>
      <c r="S25" s="20"/>
    </row>
    <row r="26" spans="1:19" s="18" customFormat="1" ht="15">
      <c r="A26" s="59" t="s">
        <v>761</v>
      </c>
      <c r="B26" s="59" t="s">
        <v>877</v>
      </c>
      <c r="C26" s="61" t="s">
        <v>735</v>
      </c>
      <c r="D26" s="58" t="s">
        <v>774</v>
      </c>
      <c r="E26" s="60">
        <v>863.1</v>
      </c>
      <c r="F26" s="142">
        <v>0</v>
      </c>
      <c r="G26" s="130">
        <v>0</v>
      </c>
      <c r="H26" s="130">
        <v>0</v>
      </c>
      <c r="I26" s="130">
        <v>0</v>
      </c>
      <c r="J26" s="130">
        <v>0</v>
      </c>
      <c r="K26" s="143">
        <f t="shared" si="6"/>
        <v>0</v>
      </c>
      <c r="L26" s="143">
        <f t="shared" si="1"/>
        <v>0</v>
      </c>
      <c r="M26" s="143">
        <f t="shared" si="2"/>
        <v>0</v>
      </c>
      <c r="N26" s="143">
        <f t="shared" si="3"/>
        <v>0</v>
      </c>
      <c r="O26" s="143">
        <f t="shared" si="4"/>
        <v>0</v>
      </c>
      <c r="P26" s="143">
        <f t="shared" si="7"/>
        <v>0</v>
      </c>
      <c r="R26" s="20"/>
      <c r="S26" s="20"/>
    </row>
    <row r="27" spans="1:19" s="18" customFormat="1" ht="30">
      <c r="A27" s="59" t="s">
        <v>762</v>
      </c>
      <c r="B27" s="59" t="s">
        <v>877</v>
      </c>
      <c r="C27" s="61" t="s">
        <v>736</v>
      </c>
      <c r="D27" s="58" t="s">
        <v>775</v>
      </c>
      <c r="E27" s="60">
        <v>1287</v>
      </c>
      <c r="F27" s="142">
        <v>0</v>
      </c>
      <c r="G27" s="130">
        <v>0</v>
      </c>
      <c r="H27" s="130">
        <v>0</v>
      </c>
      <c r="I27" s="130">
        <v>0</v>
      </c>
      <c r="J27" s="130">
        <v>0</v>
      </c>
      <c r="K27" s="143">
        <f t="shared" si="6"/>
        <v>0</v>
      </c>
      <c r="L27" s="143">
        <f t="shared" si="1"/>
        <v>0</v>
      </c>
      <c r="M27" s="143">
        <f t="shared" si="2"/>
        <v>0</v>
      </c>
      <c r="N27" s="143">
        <f t="shared" si="3"/>
        <v>0</v>
      </c>
      <c r="O27" s="143">
        <f t="shared" si="4"/>
        <v>0</v>
      </c>
      <c r="P27" s="143">
        <f t="shared" si="7"/>
        <v>0</v>
      </c>
      <c r="R27" s="20"/>
      <c r="S27" s="20"/>
    </row>
    <row r="28" spans="1:19" s="18" customFormat="1" ht="30">
      <c r="A28" s="59" t="s">
        <v>763</v>
      </c>
      <c r="B28" s="59" t="s">
        <v>877</v>
      </c>
      <c r="C28" s="61" t="s">
        <v>737</v>
      </c>
      <c r="D28" s="58" t="s">
        <v>775</v>
      </c>
      <c r="E28" s="60">
        <v>250</v>
      </c>
      <c r="F28" s="142">
        <v>0</v>
      </c>
      <c r="G28" s="130">
        <v>0</v>
      </c>
      <c r="H28" s="130">
        <v>0</v>
      </c>
      <c r="I28" s="130">
        <v>0</v>
      </c>
      <c r="J28" s="130">
        <v>0</v>
      </c>
      <c r="K28" s="143">
        <f t="shared" si="6"/>
        <v>0</v>
      </c>
      <c r="L28" s="143">
        <f t="shared" si="1"/>
        <v>0</v>
      </c>
      <c r="M28" s="143">
        <f t="shared" si="2"/>
        <v>0</v>
      </c>
      <c r="N28" s="143">
        <f t="shared" si="3"/>
        <v>0</v>
      </c>
      <c r="O28" s="143">
        <f t="shared" si="4"/>
        <v>0</v>
      </c>
      <c r="P28" s="143">
        <f t="shared" si="7"/>
        <v>0</v>
      </c>
      <c r="R28" s="20"/>
      <c r="S28" s="20"/>
    </row>
    <row r="29" spans="1:19" s="18" customFormat="1" ht="45">
      <c r="A29" s="59" t="s">
        <v>764</v>
      </c>
      <c r="B29" s="59" t="s">
        <v>877</v>
      </c>
      <c r="C29" s="61" t="s">
        <v>738</v>
      </c>
      <c r="D29" s="58"/>
      <c r="E29" s="60"/>
      <c r="F29" s="142">
        <v>0</v>
      </c>
      <c r="G29" s="130">
        <v>0</v>
      </c>
      <c r="H29" s="130">
        <v>0</v>
      </c>
      <c r="I29" s="130">
        <v>0</v>
      </c>
      <c r="J29" s="130">
        <v>0</v>
      </c>
      <c r="K29" s="143">
        <f t="shared" si="6"/>
        <v>0</v>
      </c>
      <c r="L29" s="143">
        <f t="shared" si="1"/>
        <v>0</v>
      </c>
      <c r="M29" s="143">
        <f t="shared" si="2"/>
        <v>0</v>
      </c>
      <c r="N29" s="143">
        <f t="shared" si="3"/>
        <v>0</v>
      </c>
      <c r="O29" s="143">
        <f t="shared" si="4"/>
        <v>0</v>
      </c>
      <c r="P29" s="143">
        <f t="shared" si="7"/>
        <v>0</v>
      </c>
      <c r="R29" s="20"/>
      <c r="S29" s="20"/>
    </row>
    <row r="30" spans="1:19" s="18" customFormat="1" ht="15">
      <c r="A30" s="59"/>
      <c r="B30" s="59"/>
      <c r="C30" s="108" t="s">
        <v>739</v>
      </c>
      <c r="D30" s="58" t="s">
        <v>772</v>
      </c>
      <c r="E30" s="60">
        <v>336.183</v>
      </c>
      <c r="F30" s="142">
        <v>0</v>
      </c>
      <c r="G30" s="130">
        <v>0</v>
      </c>
      <c r="H30" s="130">
        <v>0</v>
      </c>
      <c r="I30" s="130">
        <v>0</v>
      </c>
      <c r="J30" s="130">
        <v>0</v>
      </c>
      <c r="K30" s="143">
        <f t="shared" si="6"/>
        <v>0</v>
      </c>
      <c r="L30" s="143">
        <f t="shared" si="1"/>
        <v>0</v>
      </c>
      <c r="M30" s="143">
        <f t="shared" si="2"/>
        <v>0</v>
      </c>
      <c r="N30" s="143">
        <f t="shared" si="3"/>
        <v>0</v>
      </c>
      <c r="O30" s="143">
        <f t="shared" si="4"/>
        <v>0</v>
      </c>
      <c r="P30" s="143">
        <f t="shared" si="7"/>
        <v>0</v>
      </c>
      <c r="R30" s="20"/>
      <c r="S30" s="20"/>
    </row>
    <row r="31" spans="1:19" s="18" customFormat="1" ht="15">
      <c r="A31" s="59"/>
      <c r="B31" s="59"/>
      <c r="C31" s="108" t="s">
        <v>740</v>
      </c>
      <c r="D31" s="58" t="s">
        <v>772</v>
      </c>
      <c r="E31" s="60">
        <v>394.34999999999997</v>
      </c>
      <c r="F31" s="142">
        <v>0</v>
      </c>
      <c r="G31" s="130">
        <v>0</v>
      </c>
      <c r="H31" s="130">
        <v>0</v>
      </c>
      <c r="I31" s="130">
        <v>0</v>
      </c>
      <c r="J31" s="130">
        <v>0</v>
      </c>
      <c r="K31" s="143">
        <f t="shared" si="6"/>
        <v>0</v>
      </c>
      <c r="L31" s="143">
        <f t="shared" si="1"/>
        <v>0</v>
      </c>
      <c r="M31" s="143">
        <f t="shared" si="2"/>
        <v>0</v>
      </c>
      <c r="N31" s="143">
        <f t="shared" si="3"/>
        <v>0</v>
      </c>
      <c r="O31" s="143">
        <f t="shared" si="4"/>
        <v>0</v>
      </c>
      <c r="P31" s="143">
        <f t="shared" si="7"/>
        <v>0</v>
      </c>
      <c r="R31" s="20"/>
      <c r="S31" s="20"/>
    </row>
    <row r="32" spans="1:19" s="18" customFormat="1" ht="15">
      <c r="A32" s="59" t="s">
        <v>765</v>
      </c>
      <c r="B32" s="59" t="s">
        <v>877</v>
      </c>
      <c r="C32" s="61" t="s">
        <v>741</v>
      </c>
      <c r="D32" s="58" t="s">
        <v>775</v>
      </c>
      <c r="E32" s="60">
        <v>250</v>
      </c>
      <c r="F32" s="142">
        <v>0</v>
      </c>
      <c r="G32" s="130">
        <v>0</v>
      </c>
      <c r="H32" s="130">
        <v>0</v>
      </c>
      <c r="I32" s="130">
        <v>0</v>
      </c>
      <c r="J32" s="130">
        <v>0</v>
      </c>
      <c r="K32" s="143">
        <f t="shared" si="6"/>
        <v>0</v>
      </c>
      <c r="L32" s="143">
        <f t="shared" si="1"/>
        <v>0</v>
      </c>
      <c r="M32" s="143">
        <f t="shared" si="2"/>
        <v>0</v>
      </c>
      <c r="N32" s="143">
        <f t="shared" si="3"/>
        <v>0</v>
      </c>
      <c r="O32" s="143">
        <f t="shared" si="4"/>
        <v>0</v>
      </c>
      <c r="P32" s="143">
        <f t="shared" si="7"/>
        <v>0</v>
      </c>
      <c r="R32" s="20"/>
      <c r="S32" s="20"/>
    </row>
    <row r="33" spans="1:19" s="18" customFormat="1" ht="15">
      <c r="A33" s="59" t="s">
        <v>766</v>
      </c>
      <c r="B33" s="59" t="s">
        <v>877</v>
      </c>
      <c r="C33" s="61" t="s">
        <v>742</v>
      </c>
      <c r="D33" s="58" t="s">
        <v>775</v>
      </c>
      <c r="E33" s="60">
        <v>250</v>
      </c>
      <c r="F33" s="142">
        <v>0</v>
      </c>
      <c r="G33" s="130">
        <v>0</v>
      </c>
      <c r="H33" s="130">
        <v>0</v>
      </c>
      <c r="I33" s="130">
        <v>0</v>
      </c>
      <c r="J33" s="130">
        <v>0</v>
      </c>
      <c r="K33" s="143">
        <f t="shared" si="6"/>
        <v>0</v>
      </c>
      <c r="L33" s="143">
        <f t="shared" si="1"/>
        <v>0</v>
      </c>
      <c r="M33" s="143">
        <f t="shared" si="2"/>
        <v>0</v>
      </c>
      <c r="N33" s="143">
        <f t="shared" si="3"/>
        <v>0</v>
      </c>
      <c r="O33" s="143">
        <f t="shared" si="4"/>
        <v>0</v>
      </c>
      <c r="P33" s="143">
        <f t="shared" si="7"/>
        <v>0</v>
      </c>
      <c r="R33" s="20"/>
      <c r="S33" s="20"/>
    </row>
    <row r="34" spans="1:19" s="18" customFormat="1" ht="15">
      <c r="A34" s="59" t="s">
        <v>2</v>
      </c>
      <c r="B34" s="59" t="s">
        <v>877</v>
      </c>
      <c r="C34" s="61" t="s">
        <v>743</v>
      </c>
      <c r="D34" s="58" t="s">
        <v>775</v>
      </c>
      <c r="E34" s="60">
        <v>1287</v>
      </c>
      <c r="F34" s="142">
        <v>0</v>
      </c>
      <c r="G34" s="130">
        <v>0</v>
      </c>
      <c r="H34" s="130">
        <v>0</v>
      </c>
      <c r="I34" s="130">
        <v>0</v>
      </c>
      <c r="J34" s="130">
        <v>0</v>
      </c>
      <c r="K34" s="143">
        <f t="shared" si="6"/>
        <v>0</v>
      </c>
      <c r="L34" s="143">
        <f t="shared" si="1"/>
        <v>0</v>
      </c>
      <c r="M34" s="143">
        <f t="shared" si="2"/>
        <v>0</v>
      </c>
      <c r="N34" s="143">
        <f t="shared" si="3"/>
        <v>0</v>
      </c>
      <c r="O34" s="143">
        <f t="shared" si="4"/>
        <v>0</v>
      </c>
      <c r="P34" s="143">
        <f t="shared" si="7"/>
        <v>0</v>
      </c>
      <c r="R34" s="20"/>
      <c r="S34" s="20"/>
    </row>
    <row r="35" spans="1:19" s="18" customFormat="1" ht="15">
      <c r="A35" s="59" t="s">
        <v>3</v>
      </c>
      <c r="B35" s="59" t="s">
        <v>877</v>
      </c>
      <c r="C35" s="61" t="s">
        <v>744</v>
      </c>
      <c r="D35" s="58" t="s">
        <v>775</v>
      </c>
      <c r="E35" s="60">
        <v>1287</v>
      </c>
      <c r="F35" s="142">
        <v>0</v>
      </c>
      <c r="G35" s="130">
        <v>0</v>
      </c>
      <c r="H35" s="130">
        <v>0</v>
      </c>
      <c r="I35" s="130">
        <v>0</v>
      </c>
      <c r="J35" s="130">
        <v>0</v>
      </c>
      <c r="K35" s="143">
        <f t="shared" si="6"/>
        <v>0</v>
      </c>
      <c r="L35" s="143">
        <f t="shared" si="1"/>
        <v>0</v>
      </c>
      <c r="M35" s="143">
        <f t="shared" si="2"/>
        <v>0</v>
      </c>
      <c r="N35" s="143">
        <f t="shared" si="3"/>
        <v>0</v>
      </c>
      <c r="O35" s="143">
        <f t="shared" si="4"/>
        <v>0</v>
      </c>
      <c r="P35" s="143">
        <f t="shared" si="7"/>
        <v>0</v>
      </c>
      <c r="R35" s="20"/>
      <c r="S35" s="20"/>
    </row>
    <row r="36" spans="1:19" s="18" customFormat="1" ht="15">
      <c r="A36" s="59" t="s">
        <v>4</v>
      </c>
      <c r="B36" s="59" t="s">
        <v>877</v>
      </c>
      <c r="C36" s="61" t="s">
        <v>745</v>
      </c>
      <c r="D36" s="58"/>
      <c r="E36" s="60"/>
      <c r="F36" s="142">
        <v>0</v>
      </c>
      <c r="G36" s="130">
        <v>0</v>
      </c>
      <c r="H36" s="130">
        <v>0</v>
      </c>
      <c r="I36" s="130">
        <v>0</v>
      </c>
      <c r="J36" s="130">
        <v>0</v>
      </c>
      <c r="K36" s="143">
        <f t="shared" si="6"/>
        <v>0</v>
      </c>
      <c r="L36" s="143">
        <f t="shared" si="1"/>
        <v>0</v>
      </c>
      <c r="M36" s="143">
        <f t="shared" si="2"/>
        <v>0</v>
      </c>
      <c r="N36" s="143">
        <f t="shared" si="3"/>
        <v>0</v>
      </c>
      <c r="O36" s="143">
        <f t="shared" si="4"/>
        <v>0</v>
      </c>
      <c r="P36" s="143">
        <f t="shared" si="7"/>
        <v>0</v>
      </c>
      <c r="R36" s="20"/>
      <c r="S36" s="20"/>
    </row>
    <row r="37" spans="1:19" s="18" customFormat="1" ht="15">
      <c r="A37" s="59"/>
      <c r="B37" s="59"/>
      <c r="C37" s="108" t="s">
        <v>746</v>
      </c>
      <c r="D37" s="58" t="s">
        <v>775</v>
      </c>
      <c r="E37" s="60">
        <v>300</v>
      </c>
      <c r="F37" s="142">
        <v>0</v>
      </c>
      <c r="G37" s="130">
        <v>0</v>
      </c>
      <c r="H37" s="130">
        <v>0</v>
      </c>
      <c r="I37" s="130">
        <v>0</v>
      </c>
      <c r="J37" s="130">
        <v>0</v>
      </c>
      <c r="K37" s="143">
        <f t="shared" si="6"/>
        <v>0</v>
      </c>
      <c r="L37" s="143">
        <f t="shared" si="1"/>
        <v>0</v>
      </c>
      <c r="M37" s="143">
        <f t="shared" si="2"/>
        <v>0</v>
      </c>
      <c r="N37" s="143">
        <f t="shared" si="3"/>
        <v>0</v>
      </c>
      <c r="O37" s="143">
        <f t="shared" si="4"/>
        <v>0</v>
      </c>
      <c r="P37" s="143">
        <f t="shared" si="7"/>
        <v>0</v>
      </c>
      <c r="R37" s="20"/>
      <c r="S37" s="20"/>
    </row>
    <row r="38" spans="1:19" s="18" customFormat="1" ht="15">
      <c r="A38" s="59" t="s">
        <v>5</v>
      </c>
      <c r="B38" s="59" t="s">
        <v>877</v>
      </c>
      <c r="C38" s="61" t="s">
        <v>747</v>
      </c>
      <c r="D38" s="58" t="s">
        <v>775</v>
      </c>
      <c r="E38" s="60">
        <v>818</v>
      </c>
      <c r="F38" s="142">
        <v>0</v>
      </c>
      <c r="G38" s="130">
        <v>0</v>
      </c>
      <c r="H38" s="130">
        <v>0</v>
      </c>
      <c r="I38" s="130">
        <v>0</v>
      </c>
      <c r="J38" s="130">
        <v>0</v>
      </c>
      <c r="K38" s="143">
        <f t="shared" si="6"/>
        <v>0</v>
      </c>
      <c r="L38" s="143">
        <f t="shared" si="1"/>
        <v>0</v>
      </c>
      <c r="M38" s="143">
        <f t="shared" si="2"/>
        <v>0</v>
      </c>
      <c r="N38" s="143">
        <f t="shared" si="3"/>
        <v>0</v>
      </c>
      <c r="O38" s="143">
        <f t="shared" si="4"/>
        <v>0</v>
      </c>
      <c r="P38" s="143">
        <f t="shared" si="7"/>
        <v>0</v>
      </c>
      <c r="R38" s="20"/>
      <c r="S38" s="20"/>
    </row>
    <row r="39" spans="1:19" s="18" customFormat="1" ht="15">
      <c r="A39" s="59" t="s">
        <v>6</v>
      </c>
      <c r="B39" s="59" t="s">
        <v>877</v>
      </c>
      <c r="C39" s="61" t="s">
        <v>753</v>
      </c>
      <c r="D39" s="58" t="s">
        <v>775</v>
      </c>
      <c r="E39" s="60">
        <v>522</v>
      </c>
      <c r="F39" s="142">
        <v>0</v>
      </c>
      <c r="G39" s="130">
        <v>0</v>
      </c>
      <c r="H39" s="130">
        <v>0</v>
      </c>
      <c r="I39" s="130">
        <v>0</v>
      </c>
      <c r="J39" s="130">
        <v>0</v>
      </c>
      <c r="K39" s="143">
        <f>SUM(H39:J39)</f>
        <v>0</v>
      </c>
      <c r="L39" s="143">
        <f t="shared" si="1"/>
        <v>0</v>
      </c>
      <c r="M39" s="143">
        <f t="shared" si="2"/>
        <v>0</v>
      </c>
      <c r="N39" s="143">
        <f t="shared" si="3"/>
        <v>0</v>
      </c>
      <c r="O39" s="143">
        <f t="shared" si="4"/>
        <v>0</v>
      </c>
      <c r="P39" s="143">
        <f>SUM(M39:O39)</f>
        <v>0</v>
      </c>
      <c r="R39" s="20"/>
      <c r="S39" s="20"/>
    </row>
    <row r="40" spans="1:19" s="18" customFormat="1" ht="15">
      <c r="A40" s="59"/>
      <c r="B40" s="59"/>
      <c r="C40" s="118" t="s">
        <v>754</v>
      </c>
      <c r="D40" s="58"/>
      <c r="E40" s="60"/>
      <c r="F40" s="142">
        <v>0</v>
      </c>
      <c r="G40" s="130">
        <v>0</v>
      </c>
      <c r="H40" s="130">
        <v>0</v>
      </c>
      <c r="I40" s="130">
        <v>0</v>
      </c>
      <c r="J40" s="130">
        <v>0</v>
      </c>
      <c r="K40" s="143">
        <f t="shared" si="6"/>
        <v>0</v>
      </c>
      <c r="L40" s="143">
        <f t="shared" si="1"/>
        <v>0</v>
      </c>
      <c r="M40" s="143">
        <f t="shared" si="2"/>
        <v>0</v>
      </c>
      <c r="N40" s="143">
        <f t="shared" si="3"/>
        <v>0</v>
      </c>
      <c r="O40" s="143">
        <f t="shared" si="4"/>
        <v>0</v>
      </c>
      <c r="P40" s="143">
        <f t="shared" si="7"/>
        <v>0</v>
      </c>
      <c r="R40" s="20"/>
      <c r="S40" s="20"/>
    </row>
    <row r="41" spans="1:19" s="18" customFormat="1" ht="15">
      <c r="A41" s="59" t="s">
        <v>7</v>
      </c>
      <c r="B41" s="59" t="s">
        <v>877</v>
      </c>
      <c r="C41" s="61" t="s">
        <v>748</v>
      </c>
      <c r="D41" s="58" t="s">
        <v>812</v>
      </c>
      <c r="E41" s="60">
        <v>1</v>
      </c>
      <c r="F41" s="142">
        <v>0</v>
      </c>
      <c r="G41" s="130">
        <v>0</v>
      </c>
      <c r="H41" s="130">
        <v>0</v>
      </c>
      <c r="I41" s="130">
        <v>0</v>
      </c>
      <c r="J41" s="130">
        <v>0</v>
      </c>
      <c r="K41" s="143">
        <f t="shared" si="6"/>
        <v>0</v>
      </c>
      <c r="L41" s="143">
        <f t="shared" si="1"/>
        <v>0</v>
      </c>
      <c r="M41" s="143">
        <f t="shared" si="2"/>
        <v>0</v>
      </c>
      <c r="N41" s="143">
        <f t="shared" si="3"/>
        <v>0</v>
      </c>
      <c r="O41" s="143">
        <f t="shared" si="4"/>
        <v>0</v>
      </c>
      <c r="P41" s="143">
        <f t="shared" si="7"/>
        <v>0</v>
      </c>
      <c r="R41" s="20"/>
      <c r="S41" s="20"/>
    </row>
    <row r="42" spans="1:19" s="18" customFormat="1" ht="15">
      <c r="A42" s="59" t="s">
        <v>8</v>
      </c>
      <c r="B42" s="59" t="s">
        <v>877</v>
      </c>
      <c r="C42" s="61" t="s">
        <v>749</v>
      </c>
      <c r="D42" s="58" t="s">
        <v>812</v>
      </c>
      <c r="E42" s="60">
        <v>10</v>
      </c>
      <c r="F42" s="142">
        <v>0</v>
      </c>
      <c r="G42" s="130">
        <v>0</v>
      </c>
      <c r="H42" s="130">
        <v>0</v>
      </c>
      <c r="I42" s="130">
        <v>0</v>
      </c>
      <c r="J42" s="130">
        <v>0</v>
      </c>
      <c r="K42" s="143">
        <f t="shared" si="6"/>
        <v>0</v>
      </c>
      <c r="L42" s="143">
        <f t="shared" si="1"/>
        <v>0</v>
      </c>
      <c r="M42" s="143">
        <f t="shared" si="2"/>
        <v>0</v>
      </c>
      <c r="N42" s="143">
        <f t="shared" si="3"/>
        <v>0</v>
      </c>
      <c r="O42" s="143">
        <f t="shared" si="4"/>
        <v>0</v>
      </c>
      <c r="P42" s="143">
        <f t="shared" si="7"/>
        <v>0</v>
      </c>
      <c r="R42" s="20"/>
      <c r="S42" s="20"/>
    </row>
    <row r="43" spans="1:19" s="18" customFormat="1" ht="15">
      <c r="A43" s="59" t="s">
        <v>9</v>
      </c>
      <c r="B43" s="59" t="s">
        <v>877</v>
      </c>
      <c r="C43" s="61" t="s">
        <v>750</v>
      </c>
      <c r="D43" s="58" t="s">
        <v>812</v>
      </c>
      <c r="E43" s="60">
        <v>3</v>
      </c>
      <c r="F43" s="142">
        <v>0</v>
      </c>
      <c r="G43" s="130">
        <v>0</v>
      </c>
      <c r="H43" s="130">
        <v>0</v>
      </c>
      <c r="I43" s="130">
        <v>0</v>
      </c>
      <c r="J43" s="130">
        <v>0</v>
      </c>
      <c r="K43" s="143">
        <f t="shared" si="6"/>
        <v>0</v>
      </c>
      <c r="L43" s="143">
        <f t="shared" si="1"/>
        <v>0</v>
      </c>
      <c r="M43" s="143">
        <f t="shared" si="2"/>
        <v>0</v>
      </c>
      <c r="N43" s="143">
        <f t="shared" si="3"/>
        <v>0</v>
      </c>
      <c r="O43" s="143">
        <f t="shared" si="4"/>
        <v>0</v>
      </c>
      <c r="P43" s="143">
        <f t="shared" si="7"/>
        <v>0</v>
      </c>
      <c r="R43" s="20"/>
      <c r="S43" s="20"/>
    </row>
    <row r="44" spans="1:19" s="18" customFormat="1" ht="15">
      <c r="A44" s="59" t="s">
        <v>899</v>
      </c>
      <c r="B44" s="59" t="s">
        <v>877</v>
      </c>
      <c r="C44" s="61" t="s">
        <v>751</v>
      </c>
      <c r="D44" s="58" t="s">
        <v>812</v>
      </c>
      <c r="E44" s="60">
        <v>3</v>
      </c>
      <c r="F44" s="142">
        <v>0</v>
      </c>
      <c r="G44" s="130">
        <v>0</v>
      </c>
      <c r="H44" s="130">
        <v>0</v>
      </c>
      <c r="I44" s="130">
        <v>0</v>
      </c>
      <c r="J44" s="130">
        <v>0</v>
      </c>
      <c r="K44" s="143">
        <f t="shared" si="6"/>
        <v>0</v>
      </c>
      <c r="L44" s="143">
        <f t="shared" si="1"/>
        <v>0</v>
      </c>
      <c r="M44" s="143">
        <f t="shared" si="2"/>
        <v>0</v>
      </c>
      <c r="N44" s="143">
        <f t="shared" si="3"/>
        <v>0</v>
      </c>
      <c r="O44" s="143">
        <f t="shared" si="4"/>
        <v>0</v>
      </c>
      <c r="P44" s="143">
        <f t="shared" si="7"/>
        <v>0</v>
      </c>
      <c r="R44" s="20"/>
      <c r="S44" s="20"/>
    </row>
    <row r="45" spans="1:19" s="18" customFormat="1" ht="45">
      <c r="A45" s="59" t="s">
        <v>10</v>
      </c>
      <c r="B45" s="59" t="s">
        <v>877</v>
      </c>
      <c r="C45" s="61" t="s">
        <v>336</v>
      </c>
      <c r="D45" s="58" t="s">
        <v>949</v>
      </c>
      <c r="E45" s="60">
        <v>442.8</v>
      </c>
      <c r="F45" s="142">
        <v>0</v>
      </c>
      <c r="G45" s="130">
        <v>0</v>
      </c>
      <c r="H45" s="130">
        <v>0</v>
      </c>
      <c r="I45" s="130">
        <v>0</v>
      </c>
      <c r="J45" s="130">
        <v>0</v>
      </c>
      <c r="K45" s="143">
        <f t="shared" si="6"/>
        <v>0</v>
      </c>
      <c r="L45" s="143">
        <f t="shared" si="1"/>
        <v>0</v>
      </c>
      <c r="M45" s="143">
        <f t="shared" si="2"/>
        <v>0</v>
      </c>
      <c r="N45" s="143">
        <f t="shared" si="3"/>
        <v>0</v>
      </c>
      <c r="O45" s="143">
        <f t="shared" si="4"/>
        <v>0</v>
      </c>
      <c r="P45" s="143">
        <f t="shared" si="7"/>
        <v>0</v>
      </c>
      <c r="R45" s="20"/>
      <c r="S45" s="20"/>
    </row>
    <row r="46" spans="1:19" s="18" customFormat="1" ht="15">
      <c r="A46" s="58"/>
      <c r="B46" s="59"/>
      <c r="C46" s="72"/>
      <c r="D46" s="58"/>
      <c r="E46" s="60"/>
      <c r="F46" s="142"/>
      <c r="G46" s="130"/>
      <c r="H46" s="130">
        <v>0</v>
      </c>
      <c r="I46" s="130">
        <v>0</v>
      </c>
      <c r="J46" s="130">
        <v>0</v>
      </c>
      <c r="K46" s="143">
        <f>SUM(H46:J46)</f>
        <v>0</v>
      </c>
      <c r="L46" s="143">
        <f t="shared" si="1"/>
        <v>0</v>
      </c>
      <c r="M46" s="143">
        <f t="shared" si="2"/>
        <v>0</v>
      </c>
      <c r="N46" s="143">
        <f t="shared" si="3"/>
        <v>0</v>
      </c>
      <c r="O46" s="143">
        <f t="shared" si="4"/>
        <v>0</v>
      </c>
      <c r="P46" s="143">
        <f>SUM(M46:O46)</f>
        <v>0</v>
      </c>
      <c r="R46" s="19"/>
      <c r="S46" s="19"/>
    </row>
    <row r="47" spans="1:19" s="18" customFormat="1" ht="15">
      <c r="A47" s="73"/>
      <c r="B47" s="74"/>
      <c r="C47" s="67" t="s">
        <v>837</v>
      </c>
      <c r="D47" s="67" t="s">
        <v>773</v>
      </c>
      <c r="E47" s="67"/>
      <c r="F47" s="144"/>
      <c r="G47" s="144"/>
      <c r="H47" s="144"/>
      <c r="I47" s="144"/>
      <c r="J47" s="144"/>
      <c r="K47" s="144"/>
      <c r="L47" s="144">
        <f>SUM(L17:L46)</f>
        <v>0</v>
      </c>
      <c r="M47" s="144">
        <f>SUM(M17:M46)</f>
        <v>0</v>
      </c>
      <c r="N47" s="144">
        <f>SUM(N17:N46)</f>
        <v>0</v>
      </c>
      <c r="O47" s="144">
        <f>SUM(O17:O46)</f>
        <v>0</v>
      </c>
      <c r="P47" s="144">
        <f>SUM(M47:O47)</f>
        <v>0</v>
      </c>
      <c r="R47" s="19"/>
      <c r="S47" s="19"/>
    </row>
    <row r="48" spans="1:16" s="1" customFormat="1" ht="15">
      <c r="A48" s="7"/>
      <c r="B48" s="3"/>
      <c r="C48" s="244" t="s">
        <v>209</v>
      </c>
      <c r="D48" s="245"/>
      <c r="E48" s="245"/>
      <c r="F48" s="245"/>
      <c r="G48" s="245"/>
      <c r="H48" s="245"/>
      <c r="I48" s="245"/>
      <c r="J48" s="245"/>
      <c r="K48" s="246"/>
      <c r="L48" s="145"/>
      <c r="M48" s="146"/>
      <c r="N48" s="147">
        <f>N47*1%</f>
        <v>0</v>
      </c>
      <c r="O48" s="146"/>
      <c r="P48" s="146"/>
    </row>
    <row r="49" spans="1:16" s="1" customFormat="1" ht="15">
      <c r="A49" s="7"/>
      <c r="B49" s="3"/>
      <c r="C49" s="237" t="s">
        <v>787</v>
      </c>
      <c r="D49" s="238"/>
      <c r="E49" s="238"/>
      <c r="F49" s="238"/>
      <c r="G49" s="238"/>
      <c r="H49" s="238"/>
      <c r="I49" s="238"/>
      <c r="J49" s="238"/>
      <c r="K49" s="239"/>
      <c r="L49" s="145"/>
      <c r="M49" s="146"/>
      <c r="N49" s="146">
        <f>SUM(N47:N48)</f>
        <v>0</v>
      </c>
      <c r="O49" s="146"/>
      <c r="P49" s="146"/>
    </row>
    <row r="50" spans="1:16" s="1" customFormat="1" ht="15">
      <c r="A50" s="7"/>
      <c r="B50" s="3"/>
      <c r="C50" s="237" t="s">
        <v>210</v>
      </c>
      <c r="D50" s="238"/>
      <c r="E50" s="238"/>
      <c r="F50" s="238"/>
      <c r="G50" s="238"/>
      <c r="H50" s="238"/>
      <c r="I50" s="238"/>
      <c r="J50" s="238"/>
      <c r="K50" s="239"/>
      <c r="L50" s="145"/>
      <c r="M50" s="146"/>
      <c r="N50" s="147">
        <f>N49*2%</f>
        <v>0</v>
      </c>
      <c r="O50" s="146"/>
      <c r="P50" s="146"/>
    </row>
    <row r="51" spans="1:18" s="18" customFormat="1" ht="15">
      <c r="A51" s="13"/>
      <c r="B51" s="14"/>
      <c r="C51" s="248" t="s">
        <v>789</v>
      </c>
      <c r="D51" s="233"/>
      <c r="E51" s="233"/>
      <c r="F51" s="233"/>
      <c r="G51" s="233"/>
      <c r="H51" s="233"/>
      <c r="I51" s="233"/>
      <c r="J51" s="233"/>
      <c r="K51" s="249"/>
      <c r="L51" s="148">
        <f>SUM(L47)</f>
        <v>0</v>
      </c>
      <c r="M51" s="148">
        <f>SUM(M47)</f>
        <v>0</v>
      </c>
      <c r="N51" s="148">
        <f>SUM(N49:N50)</f>
        <v>0</v>
      </c>
      <c r="O51" s="148">
        <f>SUM(O47:O50)</f>
        <v>0</v>
      </c>
      <c r="P51" s="148">
        <f>M51+N51+O51</f>
        <v>0</v>
      </c>
      <c r="R51" s="19"/>
    </row>
    <row r="52" spans="1:18" s="18" customFormat="1" ht="15">
      <c r="A52" s="254"/>
      <c r="B52" s="250"/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R52" s="19"/>
    </row>
    <row r="53" spans="1:18" s="18" customFormat="1" ht="15">
      <c r="A53" s="258"/>
      <c r="B53" s="251"/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6" t="s">
        <v>814</v>
      </c>
      <c r="N53" s="15"/>
      <c r="O53" s="15"/>
      <c r="P53" s="149">
        <f>SUM(P51)</f>
        <v>0</v>
      </c>
      <c r="R53" s="19"/>
    </row>
    <row r="54" spans="1:16" s="18" customFormat="1" ht="4.5" customHeight="1">
      <c r="A54" s="255"/>
      <c r="B54" s="236"/>
      <c r="C54" s="236"/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36"/>
      <c r="P54" s="236"/>
    </row>
    <row r="55" spans="1:16" s="1" customFormat="1" ht="15">
      <c r="A55" s="236" t="s">
        <v>804</v>
      </c>
      <c r="B55" s="236"/>
      <c r="C55" s="212"/>
      <c r="D55" s="212"/>
      <c r="E55" s="212"/>
      <c r="F55" s="236"/>
      <c r="G55" s="236"/>
      <c r="H55" s="236"/>
      <c r="I55" s="236" t="s">
        <v>806</v>
      </c>
      <c r="J55" s="236"/>
      <c r="K55" s="236"/>
      <c r="L55" s="212"/>
      <c r="M55" s="212"/>
      <c r="N55" s="212"/>
      <c r="O55" s="212"/>
      <c r="P55" s="212"/>
    </row>
    <row r="56" spans="1:16" s="1" customFormat="1" ht="15">
      <c r="A56" s="236"/>
      <c r="B56" s="236"/>
      <c r="C56" s="247" t="s">
        <v>805</v>
      </c>
      <c r="D56" s="247"/>
      <c r="E56" s="247"/>
      <c r="F56" s="236"/>
      <c r="G56" s="236"/>
      <c r="H56" s="236"/>
      <c r="I56" s="236"/>
      <c r="J56" s="236"/>
      <c r="K56" s="236"/>
      <c r="L56" s="247" t="s">
        <v>805</v>
      </c>
      <c r="M56" s="247"/>
      <c r="N56" s="247"/>
      <c r="O56" s="247"/>
      <c r="P56" s="247"/>
    </row>
    <row r="57" spans="1:16" s="18" customFormat="1" ht="15">
      <c r="A57" s="255"/>
      <c r="B57" s="236"/>
      <c r="C57" s="236"/>
      <c r="D57" s="236"/>
      <c r="E57" s="236"/>
      <c r="F57" s="236"/>
      <c r="G57" s="236"/>
      <c r="H57" s="236"/>
      <c r="I57" s="236"/>
      <c r="J57" s="236"/>
      <c r="K57" s="236"/>
      <c r="L57" s="236"/>
      <c r="M57" s="236"/>
      <c r="N57" s="236"/>
      <c r="O57" s="236"/>
      <c r="P57" s="236"/>
    </row>
    <row r="58" spans="1:16" s="18" customFormat="1" ht="15">
      <c r="A58" s="255" t="s">
        <v>807</v>
      </c>
      <c r="B58" s="236"/>
      <c r="C58" s="17"/>
      <c r="D58" s="236"/>
      <c r="E58" s="236"/>
      <c r="F58" s="236"/>
      <c r="G58" s="236"/>
      <c r="H58" s="236"/>
      <c r="I58" s="236"/>
      <c r="J58" s="236"/>
      <c r="K58" s="236"/>
      <c r="L58" s="236"/>
      <c r="M58" s="236"/>
      <c r="N58" s="236"/>
      <c r="O58" s="236"/>
      <c r="P58" s="236"/>
    </row>
    <row r="59" s="18" customFormat="1" ht="12.75"/>
    <row r="60" s="18" customFormat="1" ht="12.75"/>
    <row r="61" s="18" customFormat="1" ht="12.75"/>
    <row r="62" s="18" customFormat="1" ht="12.75"/>
    <row r="63" s="18" customFormat="1" ht="12.75"/>
    <row r="64" s="18" customFormat="1" ht="12.75"/>
    <row r="65" s="18" customFormat="1" ht="12.75"/>
    <row r="66" s="18" customFormat="1" ht="12.75"/>
    <row r="67" s="18" customFormat="1" ht="12.75"/>
    <row r="68" s="18" customFormat="1" ht="12.75"/>
    <row r="69" s="18" customFormat="1" ht="12.75"/>
    <row r="70" s="18" customFormat="1" ht="12.75"/>
    <row r="71" s="18" customFormat="1" ht="12.75"/>
    <row r="72" s="18" customFormat="1" ht="12.75"/>
    <row r="73" s="18" customFormat="1" ht="12.75"/>
    <row r="74" s="18" customFormat="1" ht="12.75"/>
    <row r="75" s="18" customFormat="1" ht="12.75"/>
    <row r="76" s="18" customFormat="1" ht="12.75"/>
    <row r="77" s="18" customFormat="1" ht="12.75"/>
    <row r="78" s="18" customFormat="1" ht="12.75"/>
    <row r="79" s="18" customFormat="1" ht="12.75"/>
    <row r="80" s="18" customFormat="1" ht="12.75"/>
    <row r="81" s="18" customFormat="1" ht="12.75"/>
    <row r="82" s="18" customFormat="1" ht="12.75"/>
    <row r="83" s="18" customFormat="1" ht="12.75"/>
    <row r="84" s="18" customFormat="1" ht="12.75"/>
    <row r="85" s="18" customFormat="1" ht="12.75"/>
    <row r="86" s="18" customFormat="1" ht="12.75"/>
    <row r="87" s="18" customFormat="1" ht="12.75"/>
    <row r="88" s="18" customFormat="1" ht="12.75"/>
    <row r="89" s="18" customFormat="1" ht="12.75"/>
    <row r="90" s="18" customFormat="1" ht="12.75"/>
    <row r="91" s="18" customFormat="1" ht="12.75"/>
    <row r="92" s="18" customFormat="1" ht="12.75"/>
    <row r="93" s="18" customFormat="1" ht="12.75"/>
    <row r="94" s="18" customFormat="1" ht="12.75"/>
    <row r="95" s="18" customFormat="1" ht="12.75"/>
    <row r="96" s="18" customFormat="1" ht="12.75"/>
    <row r="97" s="18" customFormat="1" ht="12.75"/>
    <row r="98" s="18" customFormat="1" ht="12.75"/>
    <row r="99" s="18" customFormat="1" ht="12.75"/>
    <row r="100" s="18" customFormat="1" ht="12.75"/>
    <row r="101" s="18" customFormat="1" ht="12.75"/>
    <row r="102" s="18" customFormat="1" ht="12.75"/>
    <row r="103" s="18" customFormat="1" ht="12.75"/>
    <row r="104" s="18" customFormat="1" ht="12.75"/>
    <row r="105" s="18" customFormat="1" ht="12.75"/>
    <row r="106" s="18" customFormat="1" ht="12.75"/>
    <row r="107" s="18" customFormat="1" ht="12.75"/>
    <row r="108" s="18" customFormat="1" ht="12.75"/>
    <row r="109" s="18" customFormat="1" ht="12.75"/>
    <row r="110" s="18" customFormat="1" ht="12.75"/>
    <row r="111" s="18" customFormat="1" ht="12.75"/>
    <row r="112" s="18" customFormat="1" ht="12.75"/>
    <row r="113" s="18" customFormat="1" ht="12.75"/>
    <row r="114" s="18" customFormat="1" ht="12.75"/>
    <row r="115" s="18" customFormat="1" ht="12.75"/>
    <row r="116" s="18" customFormat="1" ht="12.75"/>
    <row r="117" s="18" customFormat="1" ht="12.75"/>
    <row r="118" s="18" customFormat="1" ht="12.75"/>
    <row r="119" s="18" customFormat="1" ht="12.75"/>
    <row r="120" s="18" customFormat="1" ht="12.75"/>
    <row r="121" s="18" customFormat="1" ht="12.75"/>
    <row r="122" s="18" customFormat="1" ht="12.75"/>
    <row r="123" s="18" customFormat="1" ht="12.75"/>
    <row r="124" s="18" customFormat="1" ht="12.75"/>
    <row r="125" s="18" customFormat="1" ht="12.75"/>
    <row r="126" s="18" customFormat="1" ht="12.75"/>
    <row r="127" s="18" customFormat="1" ht="12.75"/>
    <row r="128" s="18" customFormat="1" ht="12.75"/>
    <row r="129" s="18" customFormat="1" ht="12.75"/>
    <row r="130" s="18" customFormat="1" ht="12.75"/>
    <row r="131" s="18" customFormat="1" ht="12.75"/>
    <row r="132" s="18" customFormat="1" ht="12.75"/>
    <row r="133" s="18" customFormat="1" ht="12.75"/>
    <row r="134" s="18" customFormat="1" ht="12.75"/>
  </sheetData>
  <sheetProtection/>
  <mergeCells count="41">
    <mergeCell ref="A57:P57"/>
    <mergeCell ref="A58:B58"/>
    <mergeCell ref="D58:P58"/>
    <mergeCell ref="A55:B55"/>
    <mergeCell ref="C55:E55"/>
    <mergeCell ref="F55:H55"/>
    <mergeCell ref="I55:K55"/>
    <mergeCell ref="L55:P55"/>
    <mergeCell ref="A56:B56"/>
    <mergeCell ref="C56:E56"/>
    <mergeCell ref="A1:P1"/>
    <mergeCell ref="A2:P2"/>
    <mergeCell ref="A3:P3"/>
    <mergeCell ref="A53:L53"/>
    <mergeCell ref="A6:B6"/>
    <mergeCell ref="C6:P6"/>
    <mergeCell ref="A7:B7"/>
    <mergeCell ref="A8:B8"/>
    <mergeCell ref="C8:P8"/>
    <mergeCell ref="A4:B4"/>
    <mergeCell ref="C7:P7"/>
    <mergeCell ref="A52:P52"/>
    <mergeCell ref="I9:L9"/>
    <mergeCell ref="M9:N9"/>
    <mergeCell ref="C48:K48"/>
    <mergeCell ref="C49:K49"/>
    <mergeCell ref="C50:K50"/>
    <mergeCell ref="F9:H9"/>
    <mergeCell ref="F56:K56"/>
    <mergeCell ref="L56:P56"/>
    <mergeCell ref="A54:P54"/>
    <mergeCell ref="C51:K51"/>
    <mergeCell ref="C4:P4"/>
    <mergeCell ref="A5:B5"/>
    <mergeCell ref="C5:P5"/>
    <mergeCell ref="F12:K12"/>
    <mergeCell ref="A10:I10"/>
    <mergeCell ref="J10:K10"/>
    <mergeCell ref="O10:P10"/>
    <mergeCell ref="A11:P11"/>
    <mergeCell ref="D9:E9"/>
  </mergeCells>
  <printOptions gridLines="1" horizontalCentered="1"/>
  <pageMargins left="0" right="0" top="0.7086614173228347" bottom="0.31496062992125984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showZeros="0" zoomScalePageLayoutView="0" workbookViewId="0" topLeftCell="A1">
      <selection activeCell="C4" sqref="C4:P4"/>
    </sheetView>
  </sheetViews>
  <sheetFormatPr defaultColWidth="9.00390625" defaultRowHeight="12.75"/>
  <cols>
    <col min="1" max="1" width="6.875" style="18" customWidth="1"/>
    <col min="2" max="2" width="8.625" style="18" customWidth="1"/>
    <col min="3" max="3" width="38.625" style="18" customWidth="1"/>
    <col min="4" max="4" width="6.00390625" style="18" customWidth="1"/>
    <col min="5" max="5" width="6.875" style="18" customWidth="1"/>
    <col min="6" max="6" width="6.375" style="18" customWidth="1"/>
    <col min="7" max="7" width="6.125" style="18" customWidth="1"/>
    <col min="8" max="9" width="6.375" style="18" customWidth="1"/>
    <col min="10" max="10" width="5.75390625" style="18" customWidth="1"/>
    <col min="11" max="11" width="6.25390625" style="18" customWidth="1"/>
    <col min="12" max="13" width="8.125" style="18" customWidth="1"/>
    <col min="14" max="14" width="9.25390625" style="18" customWidth="1"/>
    <col min="15" max="15" width="8.875" style="18" customWidth="1"/>
    <col min="16" max="16" width="10.125" style="18" customWidth="1"/>
    <col min="17" max="16384" width="9.125" style="18" customWidth="1"/>
  </cols>
  <sheetData>
    <row r="1" spans="1:16" ht="35.25" customHeight="1">
      <c r="A1" s="208" t="s">
        <v>874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1:16" ht="18.75">
      <c r="A2" s="218" t="s">
        <v>855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</row>
    <row r="3" spans="1:16" ht="14.25" customHeight="1">
      <c r="A3" s="219" t="s">
        <v>838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</row>
    <row r="4" spans="1:16" s="1" customFormat="1" ht="32.25" customHeight="1">
      <c r="A4" s="220" t="s">
        <v>839</v>
      </c>
      <c r="B4" s="220"/>
      <c r="C4" s="209" t="s">
        <v>906</v>
      </c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</row>
    <row r="5" spans="1:16" s="1" customFormat="1" ht="15">
      <c r="A5" s="223"/>
      <c r="B5" s="223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</row>
    <row r="6" spans="1:16" s="1" customFormat="1" ht="15">
      <c r="A6" s="220" t="s">
        <v>840</v>
      </c>
      <c r="B6" s="220"/>
      <c r="C6" s="221" t="s">
        <v>43</v>
      </c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</row>
    <row r="7" spans="1:16" s="1" customFormat="1" ht="15">
      <c r="A7" s="220" t="s">
        <v>841</v>
      </c>
      <c r="B7" s="220"/>
      <c r="C7" s="222" t="s">
        <v>44</v>
      </c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</row>
    <row r="8" spans="1:16" s="1" customFormat="1" ht="15">
      <c r="A8" s="220" t="s">
        <v>842</v>
      </c>
      <c r="B8" s="220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</row>
    <row r="9" spans="1:16" ht="14.25" customHeight="1">
      <c r="A9" s="10" t="s">
        <v>843</v>
      </c>
      <c r="B9" s="8" t="str">
        <f>'Visp. būvd.'!B9</f>
        <v>2010.</v>
      </c>
      <c r="C9" s="10" t="s">
        <v>845</v>
      </c>
      <c r="D9" s="240" t="s">
        <v>755</v>
      </c>
      <c r="E9" s="240"/>
      <c r="F9" s="211" t="s">
        <v>846</v>
      </c>
      <c r="G9" s="211"/>
      <c r="H9" s="211"/>
      <c r="I9" s="219" t="s">
        <v>847</v>
      </c>
      <c r="J9" s="219"/>
      <c r="K9" s="219"/>
      <c r="L9" s="219"/>
      <c r="M9" s="213">
        <f>P28</f>
        <v>0</v>
      </c>
      <c r="N9" s="206"/>
      <c r="O9" s="2" t="s">
        <v>773</v>
      </c>
      <c r="P9" s="9"/>
    </row>
    <row r="10" spans="1:16" ht="14.25" customHeight="1">
      <c r="A10" s="223"/>
      <c r="B10" s="223"/>
      <c r="C10" s="223"/>
      <c r="D10" s="223"/>
      <c r="E10" s="223"/>
      <c r="F10" s="223"/>
      <c r="G10" s="223"/>
      <c r="H10" s="223"/>
      <c r="I10" s="223"/>
      <c r="J10" s="223" t="s">
        <v>771</v>
      </c>
      <c r="K10" s="223"/>
      <c r="L10" s="8" t="str">
        <f>'Visp. būvd.'!L10</f>
        <v>2010.</v>
      </c>
      <c r="M10" s="2" t="s">
        <v>844</v>
      </c>
      <c r="N10" s="11"/>
      <c r="O10" s="207" t="str">
        <f>'Visp. būvd.'!O10:P10</f>
        <v>septembŗī</v>
      </c>
      <c r="P10" s="207"/>
    </row>
    <row r="11" spans="1:16" ht="14.25" customHeight="1" thickBot="1">
      <c r="A11" s="224"/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</row>
    <row r="12" spans="1:16" ht="13.5" customHeight="1" thickBot="1">
      <c r="A12" s="40" t="s">
        <v>776</v>
      </c>
      <c r="B12" s="40"/>
      <c r="C12" s="41"/>
      <c r="D12" s="40" t="s">
        <v>777</v>
      </c>
      <c r="E12" s="42" t="s">
        <v>778</v>
      </c>
      <c r="F12" s="241" t="s">
        <v>791</v>
      </c>
      <c r="G12" s="242"/>
      <c r="H12" s="242"/>
      <c r="I12" s="242"/>
      <c r="J12" s="242"/>
      <c r="K12" s="243"/>
      <c r="L12" s="43"/>
      <c r="M12" s="43"/>
      <c r="N12" s="43" t="s">
        <v>780</v>
      </c>
      <c r="O12" s="43" t="s">
        <v>779</v>
      </c>
      <c r="P12" s="44" t="s">
        <v>773</v>
      </c>
    </row>
    <row r="13" spans="1:16" ht="12.75">
      <c r="A13" s="45" t="s">
        <v>781</v>
      </c>
      <c r="B13" s="45" t="s">
        <v>803</v>
      </c>
      <c r="C13" s="45" t="s">
        <v>790</v>
      </c>
      <c r="D13" s="45" t="s">
        <v>782</v>
      </c>
      <c r="E13" s="46" t="s">
        <v>783</v>
      </c>
      <c r="F13" s="45" t="s">
        <v>792</v>
      </c>
      <c r="G13" s="53" t="s">
        <v>848</v>
      </c>
      <c r="H13" s="40" t="s">
        <v>794</v>
      </c>
      <c r="I13" s="40" t="s">
        <v>784</v>
      </c>
      <c r="J13" s="40" t="s">
        <v>795</v>
      </c>
      <c r="K13" s="40" t="s">
        <v>800</v>
      </c>
      <c r="L13" s="47" t="s">
        <v>796</v>
      </c>
      <c r="M13" s="40" t="s">
        <v>794</v>
      </c>
      <c r="N13" s="40" t="s">
        <v>784</v>
      </c>
      <c r="O13" s="40" t="s">
        <v>795</v>
      </c>
      <c r="P13" s="40" t="s">
        <v>800</v>
      </c>
    </row>
    <row r="14" spans="1:16" ht="12.75">
      <c r="A14" s="45"/>
      <c r="B14" s="45"/>
      <c r="C14" s="45"/>
      <c r="D14" s="45"/>
      <c r="E14" s="46"/>
      <c r="F14" s="45" t="s">
        <v>801</v>
      </c>
      <c r="G14" s="45" t="s">
        <v>811</v>
      </c>
      <c r="H14" s="45" t="s">
        <v>798</v>
      </c>
      <c r="I14" s="45" t="s">
        <v>797</v>
      </c>
      <c r="J14" s="45" t="s">
        <v>799</v>
      </c>
      <c r="K14" s="45" t="s">
        <v>773</v>
      </c>
      <c r="L14" s="48" t="s">
        <v>802</v>
      </c>
      <c r="M14" s="45" t="s">
        <v>798</v>
      </c>
      <c r="N14" s="45" t="s">
        <v>797</v>
      </c>
      <c r="O14" s="45" t="s">
        <v>799</v>
      </c>
      <c r="P14" s="45" t="s">
        <v>773</v>
      </c>
    </row>
    <row r="15" spans="1:16" ht="13.5" thickBot="1">
      <c r="A15" s="49" t="s">
        <v>786</v>
      </c>
      <c r="B15" s="49"/>
      <c r="C15" s="49"/>
      <c r="D15" s="49"/>
      <c r="E15" s="50"/>
      <c r="F15" s="49" t="s">
        <v>808</v>
      </c>
      <c r="G15" s="49" t="s">
        <v>815</v>
      </c>
      <c r="H15" s="49" t="s">
        <v>773</v>
      </c>
      <c r="I15" s="49" t="s">
        <v>773</v>
      </c>
      <c r="J15" s="49" t="s">
        <v>773</v>
      </c>
      <c r="K15" s="49"/>
      <c r="L15" s="51" t="s">
        <v>808</v>
      </c>
      <c r="M15" s="49" t="s">
        <v>773</v>
      </c>
      <c r="N15" s="49" t="s">
        <v>773</v>
      </c>
      <c r="O15" s="49" t="s">
        <v>773</v>
      </c>
      <c r="P15" s="49"/>
    </row>
    <row r="16" spans="1:16" ht="15.75" thickBot="1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4">
        <v>6</v>
      </c>
      <c r="G16" s="4">
        <v>7</v>
      </c>
      <c r="H16" s="4">
        <v>8</v>
      </c>
      <c r="I16" s="4">
        <v>9</v>
      </c>
      <c r="J16" s="4">
        <v>10</v>
      </c>
      <c r="K16" s="4">
        <v>11</v>
      </c>
      <c r="L16" s="5">
        <v>12</v>
      </c>
      <c r="M16" s="5">
        <v>13</v>
      </c>
      <c r="N16" s="5">
        <v>14</v>
      </c>
      <c r="O16" s="5">
        <v>15</v>
      </c>
      <c r="P16" s="5">
        <v>16</v>
      </c>
    </row>
    <row r="17" spans="1:19" ht="15">
      <c r="A17" s="55"/>
      <c r="B17" s="56"/>
      <c r="C17" s="85"/>
      <c r="D17" s="55"/>
      <c r="E17" s="57"/>
      <c r="F17" s="71"/>
      <c r="G17" s="128"/>
      <c r="H17" s="128">
        <v>0</v>
      </c>
      <c r="I17" s="128">
        <v>0</v>
      </c>
      <c r="J17" s="128">
        <v>0</v>
      </c>
      <c r="K17" s="129">
        <f>SUM(H17:J17)</f>
        <v>0</v>
      </c>
      <c r="L17" s="129">
        <f>E17*F17</f>
        <v>0</v>
      </c>
      <c r="M17" s="129">
        <f>E17*H17</f>
        <v>0</v>
      </c>
      <c r="N17" s="129">
        <f>E17*I17</f>
        <v>0</v>
      </c>
      <c r="O17" s="129">
        <f>E17*J17</f>
        <v>0</v>
      </c>
      <c r="P17" s="129">
        <f>SUM(M17:O17)</f>
        <v>0</v>
      </c>
      <c r="S17" s="19"/>
    </row>
    <row r="18" spans="1:19" ht="15">
      <c r="A18" s="58">
        <v>1</v>
      </c>
      <c r="B18" s="59" t="s">
        <v>877</v>
      </c>
      <c r="C18" s="64" t="s">
        <v>875</v>
      </c>
      <c r="D18" s="58" t="s">
        <v>772</v>
      </c>
      <c r="E18" s="60">
        <v>100</v>
      </c>
      <c r="F18" s="68">
        <v>0</v>
      </c>
      <c r="G18" s="130">
        <v>0</v>
      </c>
      <c r="H18" s="130">
        <v>0</v>
      </c>
      <c r="I18" s="130">
        <v>0</v>
      </c>
      <c r="J18" s="130">
        <v>0</v>
      </c>
      <c r="K18" s="131">
        <f>SUM(H18:J18)</f>
        <v>0</v>
      </c>
      <c r="L18" s="131">
        <f>E18*F18</f>
        <v>0</v>
      </c>
      <c r="M18" s="131">
        <f>E18*H18</f>
        <v>0</v>
      </c>
      <c r="N18" s="131">
        <f>E18*I18</f>
        <v>0</v>
      </c>
      <c r="O18" s="131">
        <f>E18*J18</f>
        <v>0</v>
      </c>
      <c r="P18" s="131">
        <f>SUM(M18:O18)</f>
        <v>0</v>
      </c>
      <c r="S18" s="19"/>
    </row>
    <row r="19" spans="1:19" ht="30">
      <c r="A19" s="58">
        <v>2</v>
      </c>
      <c r="B19" s="59" t="s">
        <v>877</v>
      </c>
      <c r="C19" s="64" t="s">
        <v>905</v>
      </c>
      <c r="D19" s="58" t="s">
        <v>812</v>
      </c>
      <c r="E19" s="60">
        <v>5</v>
      </c>
      <c r="F19" s="68">
        <v>0</v>
      </c>
      <c r="G19" s="130">
        <v>0</v>
      </c>
      <c r="H19" s="130">
        <v>0</v>
      </c>
      <c r="I19" s="130">
        <v>0</v>
      </c>
      <c r="J19" s="130">
        <v>0</v>
      </c>
      <c r="K19" s="131">
        <f>SUM(H19:J19)</f>
        <v>0</v>
      </c>
      <c r="L19" s="131">
        <f>E19*F19</f>
        <v>0</v>
      </c>
      <c r="M19" s="131">
        <f>E19*H19</f>
        <v>0</v>
      </c>
      <c r="N19" s="131">
        <f>E19*I19</f>
        <v>0</v>
      </c>
      <c r="O19" s="131">
        <f>E19*J19</f>
        <v>0</v>
      </c>
      <c r="P19" s="131">
        <f>SUM(M19:O19)</f>
        <v>0</v>
      </c>
      <c r="S19" s="19"/>
    </row>
    <row r="20" spans="1:19" ht="30">
      <c r="A20" s="58">
        <v>3</v>
      </c>
      <c r="B20" s="59" t="s">
        <v>877</v>
      </c>
      <c r="C20" s="205" t="s">
        <v>876</v>
      </c>
      <c r="D20" s="58" t="s">
        <v>774</v>
      </c>
      <c r="E20" s="60">
        <v>25</v>
      </c>
      <c r="F20" s="68">
        <v>0</v>
      </c>
      <c r="G20" s="130">
        <v>0</v>
      </c>
      <c r="H20" s="130">
        <v>0</v>
      </c>
      <c r="I20" s="130">
        <v>0</v>
      </c>
      <c r="J20" s="130">
        <v>0</v>
      </c>
      <c r="K20" s="131">
        <f>SUM(H20:J20)</f>
        <v>0</v>
      </c>
      <c r="L20" s="131">
        <f>E20*F20</f>
        <v>0</v>
      </c>
      <c r="M20" s="131">
        <f>E20*H20</f>
        <v>0</v>
      </c>
      <c r="N20" s="131">
        <f>E20*I20</f>
        <v>0</v>
      </c>
      <c r="O20" s="131">
        <f>E20*J20</f>
        <v>0</v>
      </c>
      <c r="P20" s="131">
        <f>SUM(M20:O20)</f>
        <v>0</v>
      </c>
      <c r="S20" s="19"/>
    </row>
    <row r="21" spans="1:16" ht="15">
      <c r="A21" s="58"/>
      <c r="B21" s="59"/>
      <c r="C21" s="64"/>
      <c r="D21" s="58"/>
      <c r="E21" s="60"/>
      <c r="F21" s="68"/>
      <c r="G21" s="130"/>
      <c r="H21" s="130">
        <v>0</v>
      </c>
      <c r="I21" s="130">
        <v>0</v>
      </c>
      <c r="J21" s="130">
        <v>0</v>
      </c>
      <c r="K21" s="131">
        <f>SUM(H21:J21)</f>
        <v>0</v>
      </c>
      <c r="L21" s="131">
        <f>E21*F21</f>
        <v>0</v>
      </c>
      <c r="M21" s="131">
        <f>E21*H21</f>
        <v>0</v>
      </c>
      <c r="N21" s="131">
        <f>E21*I21</f>
        <v>0</v>
      </c>
      <c r="O21" s="131">
        <f>E21*J21</f>
        <v>0</v>
      </c>
      <c r="P21" s="131">
        <f>SUM(M21:O21)</f>
        <v>0</v>
      </c>
    </row>
    <row r="22" spans="1:19" ht="15">
      <c r="A22" s="73"/>
      <c r="B22" s="74"/>
      <c r="C22" s="86" t="s">
        <v>787</v>
      </c>
      <c r="D22" s="67" t="s">
        <v>773</v>
      </c>
      <c r="E22" s="67"/>
      <c r="F22" s="75"/>
      <c r="G22" s="132"/>
      <c r="H22" s="133"/>
      <c r="I22" s="132"/>
      <c r="J22" s="133"/>
      <c r="K22" s="133"/>
      <c r="L22" s="133">
        <f>SUM(L17:L21)</f>
        <v>0</v>
      </c>
      <c r="M22" s="133">
        <f>SUM(M17:M21)</f>
        <v>0</v>
      </c>
      <c r="N22" s="133">
        <f>SUM(N17:N21)</f>
        <v>0</v>
      </c>
      <c r="O22" s="133">
        <f>SUM(O17:O21)</f>
        <v>0</v>
      </c>
      <c r="P22" s="133">
        <f>SUM(P17:P21)</f>
        <v>0</v>
      </c>
      <c r="R22" s="19"/>
      <c r="S22" s="19"/>
    </row>
    <row r="23" spans="1:16" s="1" customFormat="1" ht="15">
      <c r="A23" s="7"/>
      <c r="B23" s="3"/>
      <c r="C23" s="244" t="s">
        <v>209</v>
      </c>
      <c r="D23" s="245"/>
      <c r="E23" s="245"/>
      <c r="F23" s="245"/>
      <c r="G23" s="245"/>
      <c r="H23" s="245"/>
      <c r="I23" s="245"/>
      <c r="J23" s="245"/>
      <c r="K23" s="246"/>
      <c r="L23" s="134"/>
      <c r="M23" s="135"/>
      <c r="N23" s="136">
        <f>N22*1%</f>
        <v>0</v>
      </c>
      <c r="O23" s="137"/>
      <c r="P23" s="137"/>
    </row>
    <row r="24" spans="1:16" s="1" customFormat="1" ht="15">
      <c r="A24" s="7"/>
      <c r="B24" s="3"/>
      <c r="C24" s="237" t="s">
        <v>787</v>
      </c>
      <c r="D24" s="238"/>
      <c r="E24" s="238"/>
      <c r="F24" s="238"/>
      <c r="G24" s="238"/>
      <c r="H24" s="238"/>
      <c r="I24" s="238"/>
      <c r="J24" s="238"/>
      <c r="K24" s="239"/>
      <c r="L24" s="134"/>
      <c r="M24" s="135"/>
      <c r="N24" s="135">
        <f>SUM(N22:N23)</f>
        <v>0</v>
      </c>
      <c r="O24" s="135"/>
      <c r="P24" s="137"/>
    </row>
    <row r="25" spans="1:16" s="1" customFormat="1" ht="15">
      <c r="A25" s="7"/>
      <c r="B25" s="3"/>
      <c r="C25" s="237" t="s">
        <v>210</v>
      </c>
      <c r="D25" s="238"/>
      <c r="E25" s="238"/>
      <c r="F25" s="238"/>
      <c r="G25" s="238"/>
      <c r="H25" s="238"/>
      <c r="I25" s="238"/>
      <c r="J25" s="238"/>
      <c r="K25" s="239"/>
      <c r="L25" s="134"/>
      <c r="M25" s="135"/>
      <c r="N25" s="136">
        <f>N24*2%</f>
        <v>0</v>
      </c>
      <c r="O25" s="137"/>
      <c r="P25" s="137"/>
    </row>
    <row r="26" spans="1:18" ht="15">
      <c r="A26" s="13"/>
      <c r="B26" s="14"/>
      <c r="C26" s="248" t="s">
        <v>789</v>
      </c>
      <c r="D26" s="233"/>
      <c r="E26" s="233"/>
      <c r="F26" s="233"/>
      <c r="G26" s="233"/>
      <c r="H26" s="233"/>
      <c r="I26" s="233"/>
      <c r="J26" s="233"/>
      <c r="K26" s="249"/>
      <c r="L26" s="138">
        <f>SUM(L22)</f>
        <v>0</v>
      </c>
      <c r="M26" s="138">
        <f>SUM(M22)</f>
        <v>0</v>
      </c>
      <c r="N26" s="138">
        <f>SUM(N24:N25)</f>
        <v>0</v>
      </c>
      <c r="O26" s="138">
        <f>SUM(O22:O25)</f>
        <v>0</v>
      </c>
      <c r="P26" s="138">
        <f>M26+N26+O26</f>
        <v>0</v>
      </c>
      <c r="R26" s="19"/>
    </row>
    <row r="27" spans="1:18" ht="15">
      <c r="A27" s="250"/>
      <c r="B27" s="250"/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R27" s="19"/>
    </row>
    <row r="28" spans="1:18" ht="15">
      <c r="A28" s="251"/>
      <c r="B28" s="251"/>
      <c r="C28" s="251"/>
      <c r="D28" s="251"/>
      <c r="E28" s="251"/>
      <c r="F28" s="251"/>
      <c r="G28" s="251"/>
      <c r="H28" s="251"/>
      <c r="I28" s="251"/>
      <c r="J28" s="251"/>
      <c r="K28" s="251"/>
      <c r="L28" s="251"/>
      <c r="M28" s="6" t="s">
        <v>814</v>
      </c>
      <c r="N28" s="15"/>
      <c r="O28" s="15"/>
      <c r="P28" s="139">
        <f>SUM(P26)</f>
        <v>0</v>
      </c>
      <c r="R28" s="19"/>
    </row>
    <row r="29" spans="1:18" ht="15">
      <c r="A29" s="251"/>
      <c r="B29" s="251"/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R29" s="19"/>
    </row>
    <row r="30" spans="1:16" s="1" customFormat="1" ht="15">
      <c r="A30" s="236" t="s">
        <v>804</v>
      </c>
      <c r="B30" s="236"/>
      <c r="C30" s="212"/>
      <c r="D30" s="212"/>
      <c r="E30" s="212"/>
      <c r="F30" s="236"/>
      <c r="G30" s="236"/>
      <c r="H30" s="236"/>
      <c r="I30" s="236" t="s">
        <v>806</v>
      </c>
      <c r="J30" s="236"/>
      <c r="K30" s="236"/>
      <c r="L30" s="212"/>
      <c r="M30" s="212"/>
      <c r="N30" s="212"/>
      <c r="O30" s="212"/>
      <c r="P30" s="212"/>
    </row>
    <row r="31" spans="1:16" s="1" customFormat="1" ht="15">
      <c r="A31" s="236"/>
      <c r="B31" s="236"/>
      <c r="C31" s="247" t="s">
        <v>805</v>
      </c>
      <c r="D31" s="247"/>
      <c r="E31" s="247"/>
      <c r="F31" s="236"/>
      <c r="G31" s="236"/>
      <c r="H31" s="236"/>
      <c r="I31" s="236"/>
      <c r="J31" s="236"/>
      <c r="K31" s="236"/>
      <c r="L31" s="247" t="s">
        <v>805</v>
      </c>
      <c r="M31" s="247"/>
      <c r="N31" s="247"/>
      <c r="O31" s="247"/>
      <c r="P31" s="247"/>
    </row>
    <row r="32" spans="1:16" ht="15">
      <c r="A32" s="236"/>
      <c r="B32" s="236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</row>
    <row r="33" spans="1:16" ht="15">
      <c r="A33" s="236" t="s">
        <v>807</v>
      </c>
      <c r="B33" s="236"/>
      <c r="C33" s="17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</row>
  </sheetData>
  <sheetProtection/>
  <mergeCells count="41">
    <mergeCell ref="A10:I10"/>
    <mergeCell ref="J10:K10"/>
    <mergeCell ref="A31:B31"/>
    <mergeCell ref="C31:E31"/>
    <mergeCell ref="F31:K31"/>
    <mergeCell ref="C25:K25"/>
    <mergeCell ref="C26:K26"/>
    <mergeCell ref="A27:P27"/>
    <mergeCell ref="A28:L28"/>
    <mergeCell ref="A29:P29"/>
    <mergeCell ref="L31:P31"/>
    <mergeCell ref="A32:P32"/>
    <mergeCell ref="A33:B33"/>
    <mergeCell ref="D33:P33"/>
    <mergeCell ref="A30:B30"/>
    <mergeCell ref="C30:E30"/>
    <mergeCell ref="M9:N9"/>
    <mergeCell ref="F30:H30"/>
    <mergeCell ref="I30:K30"/>
    <mergeCell ref="L30:P30"/>
    <mergeCell ref="O10:P10"/>
    <mergeCell ref="A11:P11"/>
    <mergeCell ref="F12:K12"/>
    <mergeCell ref="C23:K23"/>
    <mergeCell ref="C24:K24"/>
    <mergeCell ref="D9:E9"/>
    <mergeCell ref="A1:P1"/>
    <mergeCell ref="A2:P2"/>
    <mergeCell ref="A3:P3"/>
    <mergeCell ref="A4:B4"/>
    <mergeCell ref="C4:P4"/>
    <mergeCell ref="F9:H9"/>
    <mergeCell ref="I9:L9"/>
    <mergeCell ref="A5:B5"/>
    <mergeCell ref="A8:B8"/>
    <mergeCell ref="C8:P8"/>
    <mergeCell ref="C5:P5"/>
    <mergeCell ref="A6:B6"/>
    <mergeCell ref="C6:P6"/>
    <mergeCell ref="A7:B7"/>
    <mergeCell ref="C7:P7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1"/>
  <sheetViews>
    <sheetView showZeros="0" zoomScalePageLayoutView="0" workbookViewId="0" topLeftCell="A4">
      <selection activeCell="C33" sqref="C33:K33"/>
    </sheetView>
  </sheetViews>
  <sheetFormatPr defaultColWidth="9.00390625" defaultRowHeight="12.75"/>
  <cols>
    <col min="1" max="1" width="6.875" style="18" customWidth="1"/>
    <col min="2" max="2" width="8.625" style="18" customWidth="1"/>
    <col min="3" max="3" width="38.625" style="18" customWidth="1"/>
    <col min="4" max="4" width="6.375" style="18" customWidth="1"/>
    <col min="5" max="5" width="6.875" style="18" customWidth="1"/>
    <col min="6" max="6" width="6.375" style="18" customWidth="1"/>
    <col min="7" max="7" width="6.125" style="18" customWidth="1"/>
    <col min="8" max="8" width="8.00390625" style="18" bestFit="1" customWidth="1"/>
    <col min="9" max="9" width="6.375" style="18" customWidth="1"/>
    <col min="10" max="10" width="6.625" style="18" bestFit="1" customWidth="1"/>
    <col min="11" max="11" width="8.00390625" style="18" bestFit="1" customWidth="1"/>
    <col min="12" max="12" width="10.375" style="18" customWidth="1"/>
    <col min="13" max="13" width="12.375" style="18" customWidth="1"/>
    <col min="14" max="14" width="9.25390625" style="18" customWidth="1"/>
    <col min="15" max="15" width="8.875" style="18" customWidth="1"/>
    <col min="16" max="16" width="10.125" style="18" customWidth="1"/>
    <col min="17" max="16384" width="9.125" style="18" customWidth="1"/>
  </cols>
  <sheetData>
    <row r="1" spans="1:16" ht="35.25" customHeight="1">
      <c r="A1" s="208" t="s">
        <v>878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1:16" ht="18.75">
      <c r="A2" s="218" t="s">
        <v>856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</row>
    <row r="3" spans="1:16" ht="14.25" customHeight="1">
      <c r="A3" s="219" t="s">
        <v>838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</row>
    <row r="4" spans="1:16" s="1" customFormat="1" ht="15.75">
      <c r="A4" s="220" t="s">
        <v>839</v>
      </c>
      <c r="B4" s="220"/>
      <c r="C4" s="209" t="s">
        <v>906</v>
      </c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</row>
    <row r="5" spans="1:16" s="1" customFormat="1" ht="15">
      <c r="A5" s="223"/>
      <c r="B5" s="223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</row>
    <row r="6" spans="1:16" s="1" customFormat="1" ht="15">
      <c r="A6" s="220" t="s">
        <v>840</v>
      </c>
      <c r="B6" s="220"/>
      <c r="C6" s="221" t="s">
        <v>43</v>
      </c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</row>
    <row r="7" spans="1:16" s="1" customFormat="1" ht="15">
      <c r="A7" s="220" t="s">
        <v>841</v>
      </c>
      <c r="B7" s="220"/>
      <c r="C7" s="222" t="s">
        <v>44</v>
      </c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</row>
    <row r="8" spans="1:16" s="1" customFormat="1" ht="15">
      <c r="A8" s="220" t="s">
        <v>842</v>
      </c>
      <c r="B8" s="220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</row>
    <row r="9" spans="1:16" ht="14.25" customHeight="1">
      <c r="A9" s="10" t="s">
        <v>843</v>
      </c>
      <c r="B9" s="8" t="str">
        <f>'Visp. būvd.'!B9</f>
        <v>2010.</v>
      </c>
      <c r="C9" s="10" t="s">
        <v>845</v>
      </c>
      <c r="D9" s="240" t="s">
        <v>755</v>
      </c>
      <c r="E9" s="240"/>
      <c r="F9" s="211" t="s">
        <v>846</v>
      </c>
      <c r="G9" s="211"/>
      <c r="H9" s="211"/>
      <c r="I9" s="219" t="s">
        <v>847</v>
      </c>
      <c r="J9" s="219"/>
      <c r="K9" s="219"/>
      <c r="L9" s="219"/>
      <c r="M9" s="252">
        <f>P36</f>
        <v>0</v>
      </c>
      <c r="N9" s="252"/>
      <c r="O9" s="2" t="s">
        <v>773</v>
      </c>
      <c r="P9" s="9"/>
    </row>
    <row r="10" spans="1:16" ht="14.25" customHeight="1">
      <c r="A10" s="223"/>
      <c r="B10" s="223"/>
      <c r="C10" s="223"/>
      <c r="D10" s="223"/>
      <c r="E10" s="223"/>
      <c r="F10" s="223"/>
      <c r="G10" s="223"/>
      <c r="H10" s="223"/>
      <c r="I10" s="223"/>
      <c r="J10" s="223" t="s">
        <v>771</v>
      </c>
      <c r="K10" s="223"/>
      <c r="L10" s="8" t="str">
        <f>'Visp. būvd.'!L10</f>
        <v>2010.</v>
      </c>
      <c r="M10" s="2" t="s">
        <v>844</v>
      </c>
      <c r="N10" s="11"/>
      <c r="O10" s="207" t="str">
        <f>'Visp. būvd.'!O10:P10</f>
        <v>septembŗī</v>
      </c>
      <c r="P10" s="207"/>
    </row>
    <row r="11" spans="1:16" ht="14.25" customHeight="1" thickBot="1">
      <c r="A11" s="224"/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</row>
    <row r="12" spans="1:16" ht="13.5" customHeight="1" thickBot="1">
      <c r="A12" s="40" t="s">
        <v>776</v>
      </c>
      <c r="B12" s="40"/>
      <c r="C12" s="41"/>
      <c r="D12" s="40" t="s">
        <v>777</v>
      </c>
      <c r="E12" s="42" t="s">
        <v>778</v>
      </c>
      <c r="F12" s="241" t="s">
        <v>791</v>
      </c>
      <c r="G12" s="242"/>
      <c r="H12" s="242"/>
      <c r="I12" s="242"/>
      <c r="J12" s="242"/>
      <c r="K12" s="243"/>
      <c r="L12" s="43"/>
      <c r="M12" s="43"/>
      <c r="N12" s="43" t="s">
        <v>780</v>
      </c>
      <c r="O12" s="43" t="s">
        <v>779</v>
      </c>
      <c r="P12" s="44" t="s">
        <v>773</v>
      </c>
    </row>
    <row r="13" spans="1:16" ht="12.75">
      <c r="A13" s="45" t="s">
        <v>781</v>
      </c>
      <c r="B13" s="45" t="s">
        <v>803</v>
      </c>
      <c r="C13" s="45" t="s">
        <v>790</v>
      </c>
      <c r="D13" s="45" t="s">
        <v>782</v>
      </c>
      <c r="E13" s="46" t="s">
        <v>783</v>
      </c>
      <c r="F13" s="45" t="s">
        <v>792</v>
      </c>
      <c r="G13" s="53" t="s">
        <v>848</v>
      </c>
      <c r="H13" s="40" t="s">
        <v>794</v>
      </c>
      <c r="I13" s="40" t="s">
        <v>784</v>
      </c>
      <c r="J13" s="40" t="s">
        <v>795</v>
      </c>
      <c r="K13" s="40" t="s">
        <v>800</v>
      </c>
      <c r="L13" s="47" t="s">
        <v>796</v>
      </c>
      <c r="M13" s="40" t="s">
        <v>794</v>
      </c>
      <c r="N13" s="40" t="s">
        <v>784</v>
      </c>
      <c r="O13" s="40" t="s">
        <v>795</v>
      </c>
      <c r="P13" s="40" t="s">
        <v>800</v>
      </c>
    </row>
    <row r="14" spans="1:16" ht="12.75">
      <c r="A14" s="45"/>
      <c r="B14" s="45"/>
      <c r="C14" s="45"/>
      <c r="D14" s="45"/>
      <c r="E14" s="46"/>
      <c r="F14" s="45" t="s">
        <v>801</v>
      </c>
      <c r="G14" s="45" t="s">
        <v>811</v>
      </c>
      <c r="H14" s="45" t="s">
        <v>798</v>
      </c>
      <c r="I14" s="45" t="s">
        <v>797</v>
      </c>
      <c r="J14" s="45" t="s">
        <v>799</v>
      </c>
      <c r="K14" s="45" t="s">
        <v>773</v>
      </c>
      <c r="L14" s="48" t="s">
        <v>802</v>
      </c>
      <c r="M14" s="45" t="s">
        <v>798</v>
      </c>
      <c r="N14" s="45" t="s">
        <v>797</v>
      </c>
      <c r="O14" s="45" t="s">
        <v>799</v>
      </c>
      <c r="P14" s="45" t="s">
        <v>773</v>
      </c>
    </row>
    <row r="15" spans="1:16" ht="13.5" thickBot="1">
      <c r="A15" s="49" t="s">
        <v>786</v>
      </c>
      <c r="B15" s="49"/>
      <c r="C15" s="49"/>
      <c r="D15" s="49"/>
      <c r="E15" s="50"/>
      <c r="F15" s="49" t="s">
        <v>808</v>
      </c>
      <c r="G15" s="49" t="s">
        <v>815</v>
      </c>
      <c r="H15" s="49" t="s">
        <v>773</v>
      </c>
      <c r="I15" s="49" t="s">
        <v>773</v>
      </c>
      <c r="J15" s="49" t="s">
        <v>773</v>
      </c>
      <c r="K15" s="49"/>
      <c r="L15" s="51" t="s">
        <v>808</v>
      </c>
      <c r="M15" s="49" t="s">
        <v>773</v>
      </c>
      <c r="N15" s="49" t="s">
        <v>773</v>
      </c>
      <c r="O15" s="49" t="s">
        <v>773</v>
      </c>
      <c r="P15" s="49"/>
    </row>
    <row r="16" spans="1:16" ht="15.75" thickBot="1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4">
        <v>6</v>
      </c>
      <c r="G16" s="4">
        <v>7</v>
      </c>
      <c r="H16" s="4">
        <v>8</v>
      </c>
      <c r="I16" s="4">
        <v>9</v>
      </c>
      <c r="J16" s="4">
        <v>10</v>
      </c>
      <c r="K16" s="4">
        <v>11</v>
      </c>
      <c r="L16" s="5">
        <v>12</v>
      </c>
      <c r="M16" s="5">
        <v>13</v>
      </c>
      <c r="N16" s="5">
        <v>14</v>
      </c>
      <c r="O16" s="5">
        <v>15</v>
      </c>
      <c r="P16" s="5">
        <v>16</v>
      </c>
    </row>
    <row r="17" spans="1:19" ht="15">
      <c r="A17" s="55"/>
      <c r="B17" s="56"/>
      <c r="C17" s="85"/>
      <c r="D17" s="55"/>
      <c r="E17" s="57"/>
      <c r="F17" s="140"/>
      <c r="G17" s="128">
        <v>0</v>
      </c>
      <c r="H17" s="128">
        <v>0</v>
      </c>
      <c r="I17" s="128">
        <v>0</v>
      </c>
      <c r="J17" s="128">
        <v>0</v>
      </c>
      <c r="K17" s="141">
        <f>SUM(H17:J17)</f>
        <v>0</v>
      </c>
      <c r="L17" s="141">
        <f aca="true" t="shared" si="0" ref="L17:L29">E17*F17</f>
        <v>0</v>
      </c>
      <c r="M17" s="141">
        <f aca="true" t="shared" si="1" ref="M17:M29">E17*H17</f>
        <v>0</v>
      </c>
      <c r="N17" s="141">
        <f aca="true" t="shared" si="2" ref="N17:N29">E17*I17</f>
        <v>0</v>
      </c>
      <c r="O17" s="141">
        <f aca="true" t="shared" si="3" ref="O17:O29">E17*J17</f>
        <v>0</v>
      </c>
      <c r="P17" s="141">
        <f>SUM(M17:O17)</f>
        <v>0</v>
      </c>
      <c r="S17" s="19"/>
    </row>
    <row r="18" spans="1:19" ht="15">
      <c r="A18" s="58">
        <v>1</v>
      </c>
      <c r="B18" s="59" t="s">
        <v>877</v>
      </c>
      <c r="C18" s="64" t="s">
        <v>904</v>
      </c>
      <c r="D18" s="58" t="s">
        <v>886</v>
      </c>
      <c r="E18" s="60">
        <v>5</v>
      </c>
      <c r="F18" s="142">
        <v>0</v>
      </c>
      <c r="G18" s="130">
        <v>0</v>
      </c>
      <c r="H18" s="130">
        <v>0</v>
      </c>
      <c r="I18" s="130">
        <v>0</v>
      </c>
      <c r="J18" s="130">
        <v>0</v>
      </c>
      <c r="K18" s="143">
        <f aca="true" t="shared" si="4" ref="K18:K25">SUM(H18:J18)</f>
        <v>0</v>
      </c>
      <c r="L18" s="143">
        <f t="shared" si="0"/>
        <v>0</v>
      </c>
      <c r="M18" s="143">
        <f t="shared" si="1"/>
        <v>0</v>
      </c>
      <c r="N18" s="143">
        <f t="shared" si="2"/>
        <v>0</v>
      </c>
      <c r="O18" s="143">
        <f t="shared" si="3"/>
        <v>0</v>
      </c>
      <c r="P18" s="143">
        <f aca="true" t="shared" si="5" ref="P18:P25">SUM(M18:O18)</f>
        <v>0</v>
      </c>
      <c r="S18" s="19"/>
    </row>
    <row r="19" spans="1:19" ht="15">
      <c r="A19" s="58">
        <v>2</v>
      </c>
      <c r="B19" s="59" t="s">
        <v>877</v>
      </c>
      <c r="C19" s="64" t="s">
        <v>879</v>
      </c>
      <c r="D19" s="58" t="s">
        <v>886</v>
      </c>
      <c r="E19" s="60">
        <v>5</v>
      </c>
      <c r="F19" s="142">
        <v>0</v>
      </c>
      <c r="G19" s="130">
        <v>0</v>
      </c>
      <c r="H19" s="130">
        <v>0</v>
      </c>
      <c r="I19" s="130">
        <v>0</v>
      </c>
      <c r="J19" s="130">
        <v>0</v>
      </c>
      <c r="K19" s="143">
        <f t="shared" si="4"/>
        <v>0</v>
      </c>
      <c r="L19" s="143">
        <f t="shared" si="0"/>
        <v>0</v>
      </c>
      <c r="M19" s="143">
        <f t="shared" si="1"/>
        <v>0</v>
      </c>
      <c r="N19" s="143">
        <f t="shared" si="2"/>
        <v>0</v>
      </c>
      <c r="O19" s="143">
        <f t="shared" si="3"/>
        <v>0</v>
      </c>
      <c r="P19" s="143">
        <f t="shared" si="5"/>
        <v>0</v>
      </c>
      <c r="S19" s="19"/>
    </row>
    <row r="20" spans="1:19" ht="15">
      <c r="A20" s="58">
        <v>3</v>
      </c>
      <c r="B20" s="59" t="s">
        <v>877</v>
      </c>
      <c r="C20" s="64" t="s">
        <v>880</v>
      </c>
      <c r="D20" s="58" t="s">
        <v>886</v>
      </c>
      <c r="E20" s="60">
        <v>5</v>
      </c>
      <c r="F20" s="142">
        <v>0</v>
      </c>
      <c r="G20" s="130">
        <v>0</v>
      </c>
      <c r="H20" s="130">
        <v>0</v>
      </c>
      <c r="I20" s="130">
        <v>0</v>
      </c>
      <c r="J20" s="130">
        <v>0</v>
      </c>
      <c r="K20" s="143">
        <f t="shared" si="4"/>
        <v>0</v>
      </c>
      <c r="L20" s="143">
        <f t="shared" si="0"/>
        <v>0</v>
      </c>
      <c r="M20" s="143">
        <f t="shared" si="1"/>
        <v>0</v>
      </c>
      <c r="N20" s="143">
        <f t="shared" si="2"/>
        <v>0</v>
      </c>
      <c r="O20" s="143">
        <f t="shared" si="3"/>
        <v>0</v>
      </c>
      <c r="P20" s="143">
        <f t="shared" si="5"/>
        <v>0</v>
      </c>
      <c r="S20" s="19"/>
    </row>
    <row r="21" spans="1:19" ht="15">
      <c r="A21" s="58">
        <v>4</v>
      </c>
      <c r="B21" s="59" t="s">
        <v>877</v>
      </c>
      <c r="C21" s="64" t="s">
        <v>881</v>
      </c>
      <c r="D21" s="58" t="s">
        <v>886</v>
      </c>
      <c r="E21" s="60">
        <v>5</v>
      </c>
      <c r="F21" s="142">
        <v>0</v>
      </c>
      <c r="G21" s="130">
        <v>0</v>
      </c>
      <c r="H21" s="130">
        <v>0</v>
      </c>
      <c r="I21" s="130">
        <v>0</v>
      </c>
      <c r="J21" s="130">
        <v>0</v>
      </c>
      <c r="K21" s="143">
        <f t="shared" si="4"/>
        <v>0</v>
      </c>
      <c r="L21" s="143">
        <f t="shared" si="0"/>
        <v>0</v>
      </c>
      <c r="M21" s="143">
        <f t="shared" si="1"/>
        <v>0</v>
      </c>
      <c r="N21" s="143">
        <f t="shared" si="2"/>
        <v>0</v>
      </c>
      <c r="O21" s="143">
        <f t="shared" si="3"/>
        <v>0</v>
      </c>
      <c r="P21" s="143">
        <f t="shared" si="5"/>
        <v>0</v>
      </c>
      <c r="S21" s="19"/>
    </row>
    <row r="22" spans="1:19" ht="15">
      <c r="A22" s="58">
        <v>5</v>
      </c>
      <c r="B22" s="59" t="s">
        <v>877</v>
      </c>
      <c r="C22" s="64" t="s">
        <v>882</v>
      </c>
      <c r="D22" s="58" t="s">
        <v>886</v>
      </c>
      <c r="E22" s="60">
        <v>5</v>
      </c>
      <c r="F22" s="142">
        <v>0</v>
      </c>
      <c r="G22" s="130">
        <v>0</v>
      </c>
      <c r="H22" s="130">
        <v>0</v>
      </c>
      <c r="I22" s="130">
        <v>0</v>
      </c>
      <c r="J22" s="130">
        <v>0</v>
      </c>
      <c r="K22" s="143">
        <f t="shared" si="4"/>
        <v>0</v>
      </c>
      <c r="L22" s="143">
        <f t="shared" si="0"/>
        <v>0</v>
      </c>
      <c r="M22" s="143">
        <f t="shared" si="1"/>
        <v>0</v>
      </c>
      <c r="N22" s="143">
        <f t="shared" si="2"/>
        <v>0</v>
      </c>
      <c r="O22" s="143">
        <f t="shared" si="3"/>
        <v>0</v>
      </c>
      <c r="P22" s="143">
        <f t="shared" si="5"/>
        <v>0</v>
      </c>
      <c r="S22" s="19"/>
    </row>
    <row r="23" spans="1:19" ht="15">
      <c r="A23" s="58">
        <v>6</v>
      </c>
      <c r="B23" s="59" t="s">
        <v>877</v>
      </c>
      <c r="C23" s="72" t="s">
        <v>883</v>
      </c>
      <c r="D23" s="58" t="s">
        <v>850</v>
      </c>
      <c r="E23" s="60">
        <v>1</v>
      </c>
      <c r="F23" s="142">
        <v>0</v>
      </c>
      <c r="G23" s="130">
        <v>0</v>
      </c>
      <c r="H23" s="130">
        <v>0</v>
      </c>
      <c r="I23" s="130">
        <v>0</v>
      </c>
      <c r="J23" s="130">
        <v>0</v>
      </c>
      <c r="K23" s="143">
        <f t="shared" si="4"/>
        <v>0</v>
      </c>
      <c r="L23" s="143">
        <f t="shared" si="0"/>
        <v>0</v>
      </c>
      <c r="M23" s="143">
        <f t="shared" si="1"/>
        <v>0</v>
      </c>
      <c r="N23" s="143">
        <f t="shared" si="2"/>
        <v>0</v>
      </c>
      <c r="O23" s="143">
        <f t="shared" si="3"/>
        <v>0</v>
      </c>
      <c r="P23" s="143">
        <f t="shared" si="5"/>
        <v>0</v>
      </c>
      <c r="S23" s="19"/>
    </row>
    <row r="24" spans="1:19" ht="30">
      <c r="A24" s="58">
        <v>7</v>
      </c>
      <c r="B24" s="59" t="s">
        <v>877</v>
      </c>
      <c r="C24" s="64" t="s">
        <v>884</v>
      </c>
      <c r="D24" s="58" t="s">
        <v>886</v>
      </c>
      <c r="E24" s="60">
        <v>5</v>
      </c>
      <c r="F24" s="142">
        <v>0</v>
      </c>
      <c r="G24" s="130">
        <v>0</v>
      </c>
      <c r="H24" s="130">
        <v>0</v>
      </c>
      <c r="I24" s="130">
        <v>0</v>
      </c>
      <c r="J24" s="130">
        <v>0</v>
      </c>
      <c r="K24" s="143">
        <f t="shared" si="4"/>
        <v>0</v>
      </c>
      <c r="L24" s="143">
        <f t="shared" si="0"/>
        <v>0</v>
      </c>
      <c r="M24" s="143">
        <f t="shared" si="1"/>
        <v>0</v>
      </c>
      <c r="N24" s="143">
        <f t="shared" si="2"/>
        <v>0</v>
      </c>
      <c r="O24" s="143">
        <f t="shared" si="3"/>
        <v>0</v>
      </c>
      <c r="P24" s="143">
        <f t="shared" si="5"/>
        <v>0</v>
      </c>
      <c r="R24" s="19"/>
      <c r="S24" s="19"/>
    </row>
    <row r="25" spans="1:19" ht="15">
      <c r="A25" s="58">
        <v>8</v>
      </c>
      <c r="B25" s="59" t="s">
        <v>877</v>
      </c>
      <c r="C25" s="64" t="s">
        <v>885</v>
      </c>
      <c r="D25" s="58" t="s">
        <v>886</v>
      </c>
      <c r="E25" s="60">
        <v>5</v>
      </c>
      <c r="F25" s="142">
        <v>0</v>
      </c>
      <c r="G25" s="130">
        <v>0</v>
      </c>
      <c r="H25" s="130">
        <v>0</v>
      </c>
      <c r="I25" s="130">
        <v>0</v>
      </c>
      <c r="J25" s="130">
        <v>0</v>
      </c>
      <c r="K25" s="143">
        <f t="shared" si="4"/>
        <v>0</v>
      </c>
      <c r="L25" s="143">
        <f t="shared" si="0"/>
        <v>0</v>
      </c>
      <c r="M25" s="143">
        <f t="shared" si="1"/>
        <v>0</v>
      </c>
      <c r="N25" s="143">
        <f t="shared" si="2"/>
        <v>0</v>
      </c>
      <c r="O25" s="143">
        <f t="shared" si="3"/>
        <v>0</v>
      </c>
      <c r="P25" s="143">
        <f t="shared" si="5"/>
        <v>0</v>
      </c>
      <c r="R25" s="19"/>
      <c r="S25" s="19"/>
    </row>
    <row r="26" spans="1:19" ht="45">
      <c r="A26" s="58">
        <v>9</v>
      </c>
      <c r="B26" s="59" t="s">
        <v>877</v>
      </c>
      <c r="C26" s="72" t="s">
        <v>901</v>
      </c>
      <c r="D26" s="58" t="s">
        <v>836</v>
      </c>
      <c r="E26" s="60">
        <v>1</v>
      </c>
      <c r="F26" s="142">
        <v>0</v>
      </c>
      <c r="G26" s="130">
        <v>0</v>
      </c>
      <c r="H26" s="130">
        <v>0</v>
      </c>
      <c r="I26" s="130">
        <v>0</v>
      </c>
      <c r="J26" s="130">
        <v>0</v>
      </c>
      <c r="K26" s="143">
        <f>SUM(H26:J26)</f>
        <v>0</v>
      </c>
      <c r="L26" s="143">
        <f t="shared" si="0"/>
        <v>0</v>
      </c>
      <c r="M26" s="143">
        <f t="shared" si="1"/>
        <v>0</v>
      </c>
      <c r="N26" s="143">
        <f t="shared" si="2"/>
        <v>0</v>
      </c>
      <c r="O26" s="143">
        <f t="shared" si="3"/>
        <v>0</v>
      </c>
      <c r="P26" s="143">
        <f>SUM(M26:O26)</f>
        <v>0</v>
      </c>
      <c r="S26" s="19"/>
    </row>
    <row r="27" spans="1:19" ht="15">
      <c r="A27" s="58">
        <v>10</v>
      </c>
      <c r="B27" s="59" t="s">
        <v>877</v>
      </c>
      <c r="C27" s="72" t="s">
        <v>902</v>
      </c>
      <c r="D27" s="58" t="s">
        <v>836</v>
      </c>
      <c r="E27" s="60">
        <v>1</v>
      </c>
      <c r="F27" s="142">
        <v>0</v>
      </c>
      <c r="G27" s="130">
        <v>0</v>
      </c>
      <c r="H27" s="130">
        <v>0</v>
      </c>
      <c r="I27" s="130">
        <v>0</v>
      </c>
      <c r="J27" s="130">
        <v>0</v>
      </c>
      <c r="K27" s="143">
        <f>SUM(H27:J27)</f>
        <v>0</v>
      </c>
      <c r="L27" s="143">
        <f t="shared" si="0"/>
        <v>0</v>
      </c>
      <c r="M27" s="143">
        <f t="shared" si="1"/>
        <v>0</v>
      </c>
      <c r="N27" s="143">
        <f t="shared" si="2"/>
        <v>0</v>
      </c>
      <c r="O27" s="143">
        <f t="shared" si="3"/>
        <v>0</v>
      </c>
      <c r="P27" s="143">
        <f>SUM(M27:O27)</f>
        <v>0</v>
      </c>
      <c r="S27" s="19"/>
    </row>
    <row r="28" spans="1:19" ht="45">
      <c r="A28" s="58">
        <v>11</v>
      </c>
      <c r="B28" s="59" t="s">
        <v>877</v>
      </c>
      <c r="C28" s="72" t="s">
        <v>903</v>
      </c>
      <c r="D28" s="58" t="s">
        <v>836</v>
      </c>
      <c r="E28" s="60">
        <v>1</v>
      </c>
      <c r="F28" s="142">
        <v>0</v>
      </c>
      <c r="G28" s="130">
        <v>0</v>
      </c>
      <c r="H28" s="130">
        <v>0</v>
      </c>
      <c r="I28" s="130">
        <v>0</v>
      </c>
      <c r="J28" s="130">
        <v>0</v>
      </c>
      <c r="K28" s="143">
        <f>SUM(H28:J28)</f>
        <v>0</v>
      </c>
      <c r="L28" s="143">
        <f t="shared" si="0"/>
        <v>0</v>
      </c>
      <c r="M28" s="143">
        <f t="shared" si="1"/>
        <v>0</v>
      </c>
      <c r="N28" s="143">
        <f t="shared" si="2"/>
        <v>0</v>
      </c>
      <c r="O28" s="143">
        <f t="shared" si="3"/>
        <v>0</v>
      </c>
      <c r="P28" s="143">
        <f>SUM(M28:O28)</f>
        <v>0</v>
      </c>
      <c r="S28" s="19"/>
    </row>
    <row r="29" spans="1:16" ht="15">
      <c r="A29" s="58"/>
      <c r="B29" s="59"/>
      <c r="C29" s="64"/>
      <c r="D29" s="58"/>
      <c r="E29" s="60"/>
      <c r="F29" s="142"/>
      <c r="G29" s="130">
        <v>0</v>
      </c>
      <c r="H29" s="130">
        <v>0</v>
      </c>
      <c r="I29" s="130">
        <v>0</v>
      </c>
      <c r="J29" s="130">
        <v>0</v>
      </c>
      <c r="K29" s="143">
        <f>SUM(H29:J29)</f>
        <v>0</v>
      </c>
      <c r="L29" s="143">
        <f t="shared" si="0"/>
        <v>0</v>
      </c>
      <c r="M29" s="143">
        <f t="shared" si="1"/>
        <v>0</v>
      </c>
      <c r="N29" s="143">
        <f t="shared" si="2"/>
        <v>0</v>
      </c>
      <c r="O29" s="143">
        <f t="shared" si="3"/>
        <v>0</v>
      </c>
      <c r="P29" s="143">
        <f>SUM(M29:O29)</f>
        <v>0</v>
      </c>
    </row>
    <row r="30" spans="1:19" ht="15">
      <c r="A30" s="73"/>
      <c r="B30" s="74"/>
      <c r="C30" s="86" t="s">
        <v>787</v>
      </c>
      <c r="D30" s="67" t="s">
        <v>773</v>
      </c>
      <c r="E30" s="67"/>
      <c r="F30" s="144"/>
      <c r="G30" s="144"/>
      <c r="H30" s="144"/>
      <c r="I30" s="144"/>
      <c r="J30" s="144"/>
      <c r="K30" s="144"/>
      <c r="L30" s="144">
        <f>SUM(L17:L29)</f>
        <v>0</v>
      </c>
      <c r="M30" s="144">
        <f>SUM(M17:M29)</f>
        <v>0</v>
      </c>
      <c r="N30" s="144">
        <f>SUM(N17:N29)</f>
        <v>0</v>
      </c>
      <c r="O30" s="144">
        <f>SUM(O17:O29)</f>
        <v>0</v>
      </c>
      <c r="P30" s="144">
        <f>SUM(P17:P29)</f>
        <v>0</v>
      </c>
      <c r="R30" s="19"/>
      <c r="S30" s="19"/>
    </row>
    <row r="31" spans="1:16" s="1" customFormat="1" ht="15">
      <c r="A31" s="7"/>
      <c r="B31" s="3"/>
      <c r="C31" s="244" t="s">
        <v>209</v>
      </c>
      <c r="D31" s="245"/>
      <c r="E31" s="245"/>
      <c r="F31" s="245"/>
      <c r="G31" s="245"/>
      <c r="H31" s="245"/>
      <c r="I31" s="245"/>
      <c r="J31" s="245"/>
      <c r="K31" s="246"/>
      <c r="L31" s="145"/>
      <c r="M31" s="146"/>
      <c r="N31" s="147">
        <f>N30*1%</f>
        <v>0</v>
      </c>
      <c r="O31" s="146"/>
      <c r="P31" s="146"/>
    </row>
    <row r="32" spans="1:16" s="1" customFormat="1" ht="15">
      <c r="A32" s="7"/>
      <c r="B32" s="3"/>
      <c r="C32" s="237" t="s">
        <v>787</v>
      </c>
      <c r="D32" s="238"/>
      <c r="E32" s="238"/>
      <c r="F32" s="238"/>
      <c r="G32" s="238"/>
      <c r="H32" s="238"/>
      <c r="I32" s="238"/>
      <c r="J32" s="238"/>
      <c r="K32" s="239"/>
      <c r="L32" s="145"/>
      <c r="M32" s="146"/>
      <c r="N32" s="146">
        <f>SUM(N30:N31)</f>
        <v>0</v>
      </c>
      <c r="O32" s="146"/>
      <c r="P32" s="146"/>
    </row>
    <row r="33" spans="1:16" s="1" customFormat="1" ht="15">
      <c r="A33" s="7"/>
      <c r="B33" s="3"/>
      <c r="C33" s="237" t="s">
        <v>210</v>
      </c>
      <c r="D33" s="238"/>
      <c r="E33" s="238"/>
      <c r="F33" s="238"/>
      <c r="G33" s="238"/>
      <c r="H33" s="238"/>
      <c r="I33" s="238"/>
      <c r="J33" s="238"/>
      <c r="K33" s="239"/>
      <c r="L33" s="145"/>
      <c r="M33" s="146"/>
      <c r="N33" s="147">
        <f>N32*2%</f>
        <v>0</v>
      </c>
      <c r="O33" s="146"/>
      <c r="P33" s="146"/>
    </row>
    <row r="34" spans="1:18" ht="15">
      <c r="A34" s="13"/>
      <c r="B34" s="14"/>
      <c r="C34" s="248" t="s">
        <v>789</v>
      </c>
      <c r="D34" s="233"/>
      <c r="E34" s="233"/>
      <c r="F34" s="233"/>
      <c r="G34" s="233"/>
      <c r="H34" s="233"/>
      <c r="I34" s="233"/>
      <c r="J34" s="233"/>
      <c r="K34" s="249"/>
      <c r="L34" s="148">
        <f>SUM(L30)</f>
        <v>0</v>
      </c>
      <c r="M34" s="148">
        <f>SUM(M30)</f>
        <v>0</v>
      </c>
      <c r="N34" s="148">
        <f>SUM(N32:N33)</f>
        <v>0</v>
      </c>
      <c r="O34" s="148">
        <f>SUM(O30:O33)</f>
        <v>0</v>
      </c>
      <c r="P34" s="148">
        <f>M34+N34+O34</f>
        <v>0</v>
      </c>
      <c r="R34" s="19"/>
    </row>
    <row r="35" spans="1:18" ht="15">
      <c r="A35" s="250"/>
      <c r="B35" s="250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R35" s="19"/>
    </row>
    <row r="36" spans="1:18" ht="15">
      <c r="A36" s="251"/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6" t="s">
        <v>814</v>
      </c>
      <c r="N36" s="15"/>
      <c r="O36" s="15"/>
      <c r="P36" s="149">
        <f>SUM(P34)</f>
        <v>0</v>
      </c>
      <c r="R36" s="19"/>
    </row>
    <row r="37" spans="1:18" ht="15">
      <c r="A37" s="251"/>
      <c r="B37" s="251"/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R37" s="19"/>
    </row>
    <row r="38" spans="1:16" s="1" customFormat="1" ht="15">
      <c r="A38" s="236" t="s">
        <v>804</v>
      </c>
      <c r="B38" s="236"/>
      <c r="C38" s="212"/>
      <c r="D38" s="212"/>
      <c r="E38" s="212"/>
      <c r="F38" s="236"/>
      <c r="G38" s="236"/>
      <c r="H38" s="236"/>
      <c r="I38" s="236" t="s">
        <v>806</v>
      </c>
      <c r="J38" s="236"/>
      <c r="K38" s="236"/>
      <c r="L38" s="212"/>
      <c r="M38" s="212"/>
      <c r="N38" s="212"/>
      <c r="O38" s="212"/>
      <c r="P38" s="212"/>
    </row>
    <row r="39" spans="1:16" s="1" customFormat="1" ht="15">
      <c r="A39" s="236"/>
      <c r="B39" s="236"/>
      <c r="C39" s="247" t="s">
        <v>805</v>
      </c>
      <c r="D39" s="247"/>
      <c r="E39" s="247"/>
      <c r="F39" s="236"/>
      <c r="G39" s="236"/>
      <c r="H39" s="236"/>
      <c r="I39" s="236"/>
      <c r="J39" s="236"/>
      <c r="K39" s="236"/>
      <c r="L39" s="247" t="s">
        <v>805</v>
      </c>
      <c r="M39" s="247"/>
      <c r="N39" s="247"/>
      <c r="O39" s="247"/>
      <c r="P39" s="247"/>
    </row>
    <row r="40" spans="1:16" ht="15">
      <c r="A40" s="236"/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</row>
    <row r="41" spans="1:16" ht="15">
      <c r="A41" s="236" t="s">
        <v>807</v>
      </c>
      <c r="B41" s="236"/>
      <c r="C41" s="17"/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</row>
  </sheetData>
  <sheetProtection/>
  <mergeCells count="41">
    <mergeCell ref="A10:I10"/>
    <mergeCell ref="J10:K10"/>
    <mergeCell ref="A39:B39"/>
    <mergeCell ref="C39:E39"/>
    <mergeCell ref="F39:K39"/>
    <mergeCell ref="C33:K33"/>
    <mergeCell ref="C34:K34"/>
    <mergeCell ref="A35:P35"/>
    <mergeCell ref="A36:L36"/>
    <mergeCell ref="A37:P37"/>
    <mergeCell ref="L39:P39"/>
    <mergeCell ref="A40:P40"/>
    <mergeCell ref="A41:B41"/>
    <mergeCell ref="D41:P41"/>
    <mergeCell ref="A38:B38"/>
    <mergeCell ref="C38:E38"/>
    <mergeCell ref="M9:N9"/>
    <mergeCell ref="F38:H38"/>
    <mergeCell ref="I38:K38"/>
    <mergeCell ref="L38:P38"/>
    <mergeCell ref="O10:P10"/>
    <mergeCell ref="A11:P11"/>
    <mergeCell ref="F12:K12"/>
    <mergeCell ref="C31:K31"/>
    <mergeCell ref="C32:K32"/>
    <mergeCell ref="D9:E9"/>
    <mergeCell ref="A1:P1"/>
    <mergeCell ref="A2:P2"/>
    <mergeCell ref="A3:P3"/>
    <mergeCell ref="A4:B4"/>
    <mergeCell ref="C4:P4"/>
    <mergeCell ref="F9:H9"/>
    <mergeCell ref="I9:L9"/>
    <mergeCell ref="A5:B5"/>
    <mergeCell ref="A8:B8"/>
    <mergeCell ref="C8:P8"/>
    <mergeCell ref="C5:P5"/>
    <mergeCell ref="A6:B6"/>
    <mergeCell ref="C6:P6"/>
    <mergeCell ref="A7:B7"/>
    <mergeCell ref="C7:P7"/>
  </mergeCells>
  <printOptions horizontalCentered="1"/>
  <pageMargins left="0" right="0" top="1.141732283464567" bottom="0.9448818897637796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94"/>
  <sheetViews>
    <sheetView showZeros="0" zoomScalePageLayoutView="0" workbookViewId="0" topLeftCell="A1">
      <selection activeCell="L19" sqref="L19"/>
    </sheetView>
  </sheetViews>
  <sheetFormatPr defaultColWidth="9.00390625" defaultRowHeight="12.75"/>
  <cols>
    <col min="1" max="1" width="6.75390625" style="1" customWidth="1"/>
    <col min="2" max="2" width="9.125" style="1" customWidth="1"/>
    <col min="3" max="3" width="36.00390625" style="101" customWidth="1"/>
    <col min="4" max="4" width="6.25390625" style="1" customWidth="1"/>
    <col min="5" max="5" width="8.625" style="101" customWidth="1"/>
    <col min="6" max="6" width="6.625" style="1" customWidth="1"/>
    <col min="7" max="8" width="6.375" style="1" customWidth="1"/>
    <col min="9" max="9" width="7.125" style="1" bestFit="1" customWidth="1"/>
    <col min="10" max="10" width="6.125" style="1" bestFit="1" customWidth="1"/>
    <col min="11" max="11" width="8.00390625" style="1" bestFit="1" customWidth="1"/>
    <col min="12" max="12" width="9.25390625" style="1" customWidth="1"/>
    <col min="13" max="13" width="10.00390625" style="1" customWidth="1"/>
    <col min="14" max="14" width="10.625" style="1" customWidth="1"/>
    <col min="15" max="15" width="9.25390625" style="1" customWidth="1"/>
    <col min="16" max="16" width="11.375" style="1" customWidth="1"/>
    <col min="17" max="17" width="8.125" style="1" customWidth="1"/>
    <col min="18" max="18" width="9.75390625" style="1" customWidth="1"/>
    <col min="19" max="19" width="11.25390625" style="1" customWidth="1"/>
    <col min="20" max="16384" width="9.125" style="1" customWidth="1"/>
  </cols>
  <sheetData>
    <row r="1" spans="1:16" ht="23.25">
      <c r="A1" s="208" t="s">
        <v>887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1:16" ht="18.75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</row>
    <row r="3" spans="1:16" ht="12.75">
      <c r="A3" s="219" t="s">
        <v>838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</row>
    <row r="4" spans="1:16" ht="15.75">
      <c r="A4" s="220" t="s">
        <v>839</v>
      </c>
      <c r="B4" s="220"/>
      <c r="C4" s="209" t="s">
        <v>906</v>
      </c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</row>
    <row r="5" spans="1:16" ht="15">
      <c r="A5" s="223"/>
      <c r="B5" s="223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</row>
    <row r="6" spans="1:16" ht="15">
      <c r="A6" s="220" t="s">
        <v>840</v>
      </c>
      <c r="B6" s="220"/>
      <c r="C6" s="221" t="s">
        <v>43</v>
      </c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</row>
    <row r="7" spans="1:16" ht="15">
      <c r="A7" s="220" t="s">
        <v>841</v>
      </c>
      <c r="B7" s="220"/>
      <c r="C7" s="222" t="s">
        <v>44</v>
      </c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</row>
    <row r="8" spans="1:16" ht="15">
      <c r="A8" s="220" t="s">
        <v>842</v>
      </c>
      <c r="B8" s="220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</row>
    <row r="9" spans="1:16" ht="18.75">
      <c r="A9" s="10" t="s">
        <v>843</v>
      </c>
      <c r="B9" s="8" t="s">
        <v>853</v>
      </c>
      <c r="C9" s="92" t="s">
        <v>845</v>
      </c>
      <c r="D9" s="240"/>
      <c r="E9" s="240"/>
      <c r="F9" s="211" t="s">
        <v>846</v>
      </c>
      <c r="G9" s="211"/>
      <c r="H9" s="211"/>
      <c r="I9" s="219" t="s">
        <v>847</v>
      </c>
      <c r="J9" s="219"/>
      <c r="K9" s="219"/>
      <c r="L9" s="219"/>
      <c r="M9" s="213">
        <f>P287</f>
        <v>0</v>
      </c>
      <c r="N9" s="206"/>
      <c r="O9" s="2" t="s">
        <v>773</v>
      </c>
      <c r="P9" s="9"/>
    </row>
    <row r="10" spans="1:16" ht="12.75">
      <c r="A10" s="2"/>
      <c r="B10" s="2"/>
      <c r="C10" s="93"/>
      <c r="D10" s="2"/>
      <c r="E10" s="93"/>
      <c r="F10" s="2"/>
      <c r="G10" s="2"/>
      <c r="H10" s="2"/>
      <c r="I10" s="2"/>
      <c r="J10" s="223" t="s">
        <v>771</v>
      </c>
      <c r="K10" s="223"/>
      <c r="L10" s="8" t="s">
        <v>853</v>
      </c>
      <c r="M10" s="2" t="s">
        <v>844</v>
      </c>
      <c r="N10" s="11"/>
      <c r="O10" s="207" t="s">
        <v>718</v>
      </c>
      <c r="P10" s="207"/>
    </row>
    <row r="11" spans="1:16" ht="13.5" thickBot="1">
      <c r="A11" s="224"/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</row>
    <row r="12" spans="1:16" s="54" customFormat="1" ht="13.5" customHeight="1" thickBot="1">
      <c r="A12" s="40" t="s">
        <v>776</v>
      </c>
      <c r="B12" s="40"/>
      <c r="C12" s="94"/>
      <c r="D12" s="40" t="s">
        <v>777</v>
      </c>
      <c r="E12" s="102" t="s">
        <v>778</v>
      </c>
      <c r="F12" s="241" t="s">
        <v>791</v>
      </c>
      <c r="G12" s="242"/>
      <c r="H12" s="242"/>
      <c r="I12" s="242"/>
      <c r="J12" s="242"/>
      <c r="K12" s="243"/>
      <c r="L12" s="43"/>
      <c r="M12" s="43"/>
      <c r="N12" s="43" t="s">
        <v>780</v>
      </c>
      <c r="O12" s="43" t="s">
        <v>779</v>
      </c>
      <c r="P12" s="44" t="s">
        <v>773</v>
      </c>
    </row>
    <row r="13" spans="1:16" s="54" customFormat="1" ht="12.75">
      <c r="A13" s="45" t="s">
        <v>781</v>
      </c>
      <c r="B13" s="45" t="s">
        <v>803</v>
      </c>
      <c r="C13" s="95" t="s">
        <v>790</v>
      </c>
      <c r="D13" s="45" t="s">
        <v>782</v>
      </c>
      <c r="E13" s="103" t="s">
        <v>783</v>
      </c>
      <c r="F13" s="45" t="s">
        <v>792</v>
      </c>
      <c r="G13" s="53" t="s">
        <v>785</v>
      </c>
      <c r="H13" s="40" t="s">
        <v>794</v>
      </c>
      <c r="I13" s="40" t="s">
        <v>784</v>
      </c>
      <c r="J13" s="40" t="s">
        <v>795</v>
      </c>
      <c r="K13" s="40" t="s">
        <v>800</v>
      </c>
      <c r="L13" s="47" t="s">
        <v>796</v>
      </c>
      <c r="M13" s="40" t="s">
        <v>794</v>
      </c>
      <c r="N13" s="40" t="s">
        <v>784</v>
      </c>
      <c r="O13" s="40" t="s">
        <v>795</v>
      </c>
      <c r="P13" s="40" t="s">
        <v>800</v>
      </c>
    </row>
    <row r="14" spans="1:16" s="54" customFormat="1" ht="12.75">
      <c r="A14" s="45"/>
      <c r="B14" s="45"/>
      <c r="C14" s="95"/>
      <c r="D14" s="45"/>
      <c r="E14" s="103"/>
      <c r="F14" s="45" t="s">
        <v>801</v>
      </c>
      <c r="G14" s="45" t="s">
        <v>793</v>
      </c>
      <c r="H14" s="45" t="s">
        <v>798</v>
      </c>
      <c r="I14" s="45" t="s">
        <v>797</v>
      </c>
      <c r="J14" s="45" t="s">
        <v>799</v>
      </c>
      <c r="K14" s="45" t="s">
        <v>773</v>
      </c>
      <c r="L14" s="48" t="s">
        <v>802</v>
      </c>
      <c r="M14" s="45" t="s">
        <v>798</v>
      </c>
      <c r="N14" s="45" t="s">
        <v>797</v>
      </c>
      <c r="O14" s="45" t="s">
        <v>799</v>
      </c>
      <c r="P14" s="45" t="s">
        <v>773</v>
      </c>
    </row>
    <row r="15" spans="1:16" s="54" customFormat="1" ht="13.5" thickBot="1">
      <c r="A15" s="49" t="s">
        <v>786</v>
      </c>
      <c r="B15" s="49"/>
      <c r="C15" s="96"/>
      <c r="D15" s="49"/>
      <c r="E15" s="104"/>
      <c r="F15" s="49" t="s">
        <v>808</v>
      </c>
      <c r="G15" s="49" t="s">
        <v>809</v>
      </c>
      <c r="H15" s="49" t="s">
        <v>773</v>
      </c>
      <c r="I15" s="49" t="s">
        <v>773</v>
      </c>
      <c r="J15" s="49" t="s">
        <v>773</v>
      </c>
      <c r="K15" s="49"/>
      <c r="L15" s="51" t="s">
        <v>808</v>
      </c>
      <c r="M15" s="49" t="s">
        <v>773</v>
      </c>
      <c r="N15" s="49" t="s">
        <v>773</v>
      </c>
      <c r="O15" s="49" t="s">
        <v>773</v>
      </c>
      <c r="P15" s="49"/>
    </row>
    <row r="16" spans="1:16" ht="15.75" thickBot="1">
      <c r="A16" s="5">
        <v>1</v>
      </c>
      <c r="B16" s="5">
        <v>2</v>
      </c>
      <c r="C16" s="97">
        <v>3</v>
      </c>
      <c r="D16" s="5">
        <v>4</v>
      </c>
      <c r="E16" s="97">
        <v>5</v>
      </c>
      <c r="F16" s="4">
        <v>6</v>
      </c>
      <c r="G16" s="4">
        <v>7</v>
      </c>
      <c r="H16" s="4">
        <v>8</v>
      </c>
      <c r="I16" s="4">
        <v>9</v>
      </c>
      <c r="J16" s="4">
        <v>10</v>
      </c>
      <c r="K16" s="4">
        <v>11</v>
      </c>
      <c r="L16" s="5">
        <v>12</v>
      </c>
      <c r="M16" s="5">
        <v>13</v>
      </c>
      <c r="N16" s="5">
        <v>14</v>
      </c>
      <c r="O16" s="5">
        <v>15</v>
      </c>
      <c r="P16" s="5">
        <v>16</v>
      </c>
    </row>
    <row r="17" spans="1:16" ht="15">
      <c r="A17" s="55"/>
      <c r="B17" s="56"/>
      <c r="C17" s="98"/>
      <c r="D17" s="55"/>
      <c r="E17" s="105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</row>
    <row r="18" spans="1:18" ht="15">
      <c r="A18" s="110">
        <v>1</v>
      </c>
      <c r="B18" s="110"/>
      <c r="C18" s="110" t="s">
        <v>716</v>
      </c>
      <c r="D18" s="58"/>
      <c r="E18" s="91"/>
      <c r="F18" s="142"/>
      <c r="G18" s="130">
        <v>0</v>
      </c>
      <c r="H18" s="130">
        <v>0</v>
      </c>
      <c r="I18" s="130">
        <v>0</v>
      </c>
      <c r="J18" s="130">
        <v>0</v>
      </c>
      <c r="K18" s="143">
        <f>SUM(H18:J18)</f>
        <v>0</v>
      </c>
      <c r="L18" s="143">
        <f aca="true" t="shared" si="0" ref="L18:L24">E18*F18</f>
        <v>0</v>
      </c>
      <c r="M18" s="143">
        <f aca="true" t="shared" si="1" ref="M18:M24">E18*H18</f>
        <v>0</v>
      </c>
      <c r="N18" s="143">
        <f aca="true" t="shared" si="2" ref="N18:N24">E18*I18</f>
        <v>0</v>
      </c>
      <c r="O18" s="143">
        <f aca="true" t="shared" si="3" ref="O18:O24">E18*J18</f>
        <v>0</v>
      </c>
      <c r="P18" s="143">
        <f>SUM(M18:O18)</f>
        <v>0</v>
      </c>
      <c r="R18" s="12"/>
    </row>
    <row r="19" spans="1:18" ht="15">
      <c r="A19" s="58"/>
      <c r="B19" s="59"/>
      <c r="C19" s="158" t="s">
        <v>907</v>
      </c>
      <c r="D19" s="58"/>
      <c r="E19" s="91"/>
      <c r="F19" s="142"/>
      <c r="G19" s="130">
        <v>0</v>
      </c>
      <c r="H19" s="130">
        <v>0</v>
      </c>
      <c r="I19" s="130">
        <v>0</v>
      </c>
      <c r="J19" s="130">
        <v>0</v>
      </c>
      <c r="K19" s="143">
        <f>SUM(H19:J19)</f>
        <v>0</v>
      </c>
      <c r="L19" s="143">
        <f t="shared" si="0"/>
        <v>0</v>
      </c>
      <c r="M19" s="143">
        <f t="shared" si="1"/>
        <v>0</v>
      </c>
      <c r="N19" s="143">
        <f t="shared" si="2"/>
        <v>0</v>
      </c>
      <c r="O19" s="143">
        <f t="shared" si="3"/>
        <v>0</v>
      </c>
      <c r="P19" s="143">
        <f>SUM(M19:O19)</f>
        <v>0</v>
      </c>
      <c r="R19" s="12"/>
    </row>
    <row r="20" spans="1:18" ht="15">
      <c r="A20" s="58">
        <v>1.1</v>
      </c>
      <c r="B20" s="59" t="s">
        <v>877</v>
      </c>
      <c r="C20" s="90" t="s">
        <v>908</v>
      </c>
      <c r="D20" s="58" t="s">
        <v>774</v>
      </c>
      <c r="E20" s="91">
        <v>13</v>
      </c>
      <c r="F20" s="142">
        <v>0</v>
      </c>
      <c r="G20" s="130">
        <v>0</v>
      </c>
      <c r="H20" s="130">
        <v>0</v>
      </c>
      <c r="I20" s="130">
        <v>0</v>
      </c>
      <c r="J20" s="130">
        <v>0</v>
      </c>
      <c r="K20" s="143">
        <f aca="true" t="shared" si="4" ref="K20:K39">SUM(H20:J20)</f>
        <v>0</v>
      </c>
      <c r="L20" s="143">
        <f t="shared" si="0"/>
        <v>0</v>
      </c>
      <c r="M20" s="143">
        <f t="shared" si="1"/>
        <v>0</v>
      </c>
      <c r="N20" s="143">
        <f t="shared" si="2"/>
        <v>0</v>
      </c>
      <c r="O20" s="143">
        <f t="shared" si="3"/>
        <v>0</v>
      </c>
      <c r="P20" s="143">
        <f aca="true" t="shared" si="5" ref="P20:P39">SUM(M20:O20)</f>
        <v>0</v>
      </c>
      <c r="R20" s="12"/>
    </row>
    <row r="21" spans="1:18" ht="30">
      <c r="A21" s="58">
        <v>1.2</v>
      </c>
      <c r="B21" s="59" t="s">
        <v>877</v>
      </c>
      <c r="C21" s="90" t="s">
        <v>909</v>
      </c>
      <c r="D21" s="58" t="s">
        <v>775</v>
      </c>
      <c r="E21" s="91">
        <v>114</v>
      </c>
      <c r="F21" s="142">
        <v>0</v>
      </c>
      <c r="G21" s="130">
        <v>0</v>
      </c>
      <c r="H21" s="130">
        <v>0</v>
      </c>
      <c r="I21" s="130">
        <v>0</v>
      </c>
      <c r="J21" s="130">
        <v>0</v>
      </c>
      <c r="K21" s="143">
        <f t="shared" si="4"/>
        <v>0</v>
      </c>
      <c r="L21" s="143">
        <f t="shared" si="0"/>
        <v>0</v>
      </c>
      <c r="M21" s="143">
        <f t="shared" si="1"/>
        <v>0</v>
      </c>
      <c r="N21" s="143">
        <f t="shared" si="2"/>
        <v>0</v>
      </c>
      <c r="O21" s="143">
        <f t="shared" si="3"/>
        <v>0</v>
      </c>
      <c r="P21" s="143">
        <f t="shared" si="5"/>
        <v>0</v>
      </c>
      <c r="R21" s="12"/>
    </row>
    <row r="22" spans="1:18" ht="15">
      <c r="A22" s="58">
        <v>1.3</v>
      </c>
      <c r="B22" s="59" t="s">
        <v>877</v>
      </c>
      <c r="C22" s="90" t="s">
        <v>910</v>
      </c>
      <c r="D22" s="58" t="s">
        <v>888</v>
      </c>
      <c r="E22" s="91">
        <v>0.27720000000000006</v>
      </c>
      <c r="F22" s="142">
        <v>0</v>
      </c>
      <c r="G22" s="130">
        <v>0</v>
      </c>
      <c r="H22" s="130">
        <v>0</v>
      </c>
      <c r="I22" s="130">
        <v>0</v>
      </c>
      <c r="J22" s="130">
        <v>0</v>
      </c>
      <c r="K22" s="143">
        <f t="shared" si="4"/>
        <v>0</v>
      </c>
      <c r="L22" s="143">
        <f t="shared" si="0"/>
        <v>0</v>
      </c>
      <c r="M22" s="143">
        <f t="shared" si="1"/>
        <v>0</v>
      </c>
      <c r="N22" s="143">
        <f t="shared" si="2"/>
        <v>0</v>
      </c>
      <c r="O22" s="143">
        <f t="shared" si="3"/>
        <v>0</v>
      </c>
      <c r="P22" s="143">
        <f t="shared" si="5"/>
        <v>0</v>
      </c>
      <c r="R22" s="12"/>
    </row>
    <row r="23" spans="1:19" ht="30">
      <c r="A23" s="58">
        <v>1.4</v>
      </c>
      <c r="B23" s="59" t="s">
        <v>877</v>
      </c>
      <c r="C23" s="90" t="s">
        <v>911</v>
      </c>
      <c r="D23" s="58" t="s">
        <v>774</v>
      </c>
      <c r="E23" s="91">
        <v>17.1</v>
      </c>
      <c r="F23" s="142">
        <v>0</v>
      </c>
      <c r="G23" s="130">
        <v>0</v>
      </c>
      <c r="H23" s="130">
        <v>0</v>
      </c>
      <c r="I23" s="130">
        <v>0</v>
      </c>
      <c r="J23" s="130">
        <v>0</v>
      </c>
      <c r="K23" s="143">
        <f>SUM(H23:J23)</f>
        <v>0</v>
      </c>
      <c r="L23" s="143">
        <f t="shared" si="0"/>
        <v>0</v>
      </c>
      <c r="M23" s="143">
        <f t="shared" si="1"/>
        <v>0</v>
      </c>
      <c r="N23" s="143">
        <f t="shared" si="2"/>
        <v>0</v>
      </c>
      <c r="O23" s="143">
        <f t="shared" si="3"/>
        <v>0</v>
      </c>
      <c r="P23" s="143">
        <f>SUM(M23:O23)</f>
        <v>0</v>
      </c>
      <c r="R23" s="12"/>
      <c r="S23" s="204"/>
    </row>
    <row r="24" spans="1:19" ht="45">
      <c r="A24" s="58">
        <v>1.5</v>
      </c>
      <c r="B24" s="59" t="s">
        <v>877</v>
      </c>
      <c r="C24" s="90" t="s">
        <v>717</v>
      </c>
      <c r="D24" s="58" t="s">
        <v>1109</v>
      </c>
      <c r="E24" s="91">
        <v>1</v>
      </c>
      <c r="F24" s="142">
        <v>0</v>
      </c>
      <c r="G24" s="130">
        <v>0</v>
      </c>
      <c r="H24" s="130">
        <v>0</v>
      </c>
      <c r="I24" s="130">
        <v>0</v>
      </c>
      <c r="J24" s="130">
        <v>0</v>
      </c>
      <c r="K24" s="143">
        <f t="shared" si="4"/>
        <v>0</v>
      </c>
      <c r="L24" s="143">
        <f t="shared" si="0"/>
        <v>0</v>
      </c>
      <c r="M24" s="143">
        <f t="shared" si="1"/>
        <v>0</v>
      </c>
      <c r="N24" s="143">
        <f t="shared" si="2"/>
        <v>0</v>
      </c>
      <c r="O24" s="143">
        <f t="shared" si="3"/>
        <v>0</v>
      </c>
      <c r="P24" s="143">
        <f t="shared" si="5"/>
        <v>0</v>
      </c>
      <c r="R24" s="12"/>
      <c r="S24" s="204"/>
    </row>
    <row r="25" spans="1:18" ht="15">
      <c r="A25" s="58"/>
      <c r="B25" s="59"/>
      <c r="C25" s="111" t="s">
        <v>889</v>
      </c>
      <c r="D25" s="111"/>
      <c r="E25" s="111"/>
      <c r="F25" s="142">
        <v>0</v>
      </c>
      <c r="G25" s="130">
        <v>0</v>
      </c>
      <c r="H25" s="130">
        <v>0</v>
      </c>
      <c r="I25" s="130">
        <v>0</v>
      </c>
      <c r="J25" s="130">
        <v>0</v>
      </c>
      <c r="K25" s="150"/>
      <c r="L25" s="150">
        <f>SUM(L18:L24)</f>
        <v>0</v>
      </c>
      <c r="M25" s="150">
        <f>SUM(M18:M24)</f>
        <v>0</v>
      </c>
      <c r="N25" s="150">
        <f>SUM(N18:N24)</f>
        <v>0</v>
      </c>
      <c r="O25" s="150">
        <f>SUM(O18:O24)</f>
        <v>0</v>
      </c>
      <c r="P25" s="150">
        <f>SUM(M25:O25)</f>
        <v>0</v>
      </c>
      <c r="R25" s="12"/>
    </row>
    <row r="26" spans="1:18" ht="15">
      <c r="A26" s="110">
        <v>2</v>
      </c>
      <c r="B26" s="59"/>
      <c r="C26" s="110" t="s">
        <v>912</v>
      </c>
      <c r="D26" s="58"/>
      <c r="E26" s="91"/>
      <c r="F26" s="142">
        <v>0</v>
      </c>
      <c r="G26" s="130">
        <v>0</v>
      </c>
      <c r="H26" s="130">
        <v>0</v>
      </c>
      <c r="I26" s="130">
        <v>0</v>
      </c>
      <c r="J26" s="130">
        <v>0</v>
      </c>
      <c r="K26" s="143">
        <f t="shared" si="4"/>
        <v>0</v>
      </c>
      <c r="L26" s="143">
        <f aca="true" t="shared" si="6" ref="L26:L40">E26*F26</f>
        <v>0</v>
      </c>
      <c r="M26" s="143">
        <f aca="true" t="shared" si="7" ref="M26:M40">E26*H26</f>
        <v>0</v>
      </c>
      <c r="N26" s="143">
        <f aca="true" t="shared" si="8" ref="N26:N40">E26*I26</f>
        <v>0</v>
      </c>
      <c r="O26" s="143">
        <f aca="true" t="shared" si="9" ref="O26:O40">E26*J26</f>
        <v>0</v>
      </c>
      <c r="P26" s="143">
        <f t="shared" si="5"/>
        <v>0</v>
      </c>
      <c r="R26" s="12"/>
    </row>
    <row r="27" spans="1:18" ht="30">
      <c r="A27" s="58">
        <v>2.1</v>
      </c>
      <c r="B27" s="59" t="s">
        <v>877</v>
      </c>
      <c r="C27" s="90" t="s">
        <v>937</v>
      </c>
      <c r="D27" s="58" t="s">
        <v>775</v>
      </c>
      <c r="E27" s="91">
        <v>37.17</v>
      </c>
      <c r="F27" s="142">
        <v>0</v>
      </c>
      <c r="G27" s="130">
        <v>0</v>
      </c>
      <c r="H27" s="130">
        <v>0</v>
      </c>
      <c r="I27" s="130">
        <v>0</v>
      </c>
      <c r="J27" s="130">
        <v>0</v>
      </c>
      <c r="K27" s="143">
        <f>SUM(H27:J27)</f>
        <v>0</v>
      </c>
      <c r="L27" s="143">
        <f t="shared" si="6"/>
        <v>0</v>
      </c>
      <c r="M27" s="143">
        <f t="shared" si="7"/>
        <v>0</v>
      </c>
      <c r="N27" s="143">
        <f t="shared" si="8"/>
        <v>0</v>
      </c>
      <c r="O27" s="143">
        <f t="shared" si="9"/>
        <v>0</v>
      </c>
      <c r="P27" s="143">
        <f>SUM(M27:O27)</f>
        <v>0</v>
      </c>
      <c r="R27" s="12"/>
    </row>
    <row r="28" spans="1:18" ht="15">
      <c r="A28" s="58"/>
      <c r="B28" s="59"/>
      <c r="C28" s="99" t="s">
        <v>938</v>
      </c>
      <c r="D28" s="58" t="s">
        <v>774</v>
      </c>
      <c r="E28" s="91">
        <v>8.177400000000002</v>
      </c>
      <c r="F28" s="142">
        <v>0</v>
      </c>
      <c r="G28" s="130">
        <v>0</v>
      </c>
      <c r="H28" s="130">
        <v>0</v>
      </c>
      <c r="I28" s="130">
        <v>0</v>
      </c>
      <c r="J28" s="130">
        <v>0</v>
      </c>
      <c r="K28" s="143">
        <f>SUM(H28:J28)</f>
        <v>0</v>
      </c>
      <c r="L28" s="143">
        <f t="shared" si="6"/>
        <v>0</v>
      </c>
      <c r="M28" s="143">
        <f t="shared" si="7"/>
        <v>0</v>
      </c>
      <c r="N28" s="143">
        <f t="shared" si="8"/>
        <v>0</v>
      </c>
      <c r="O28" s="143">
        <f t="shared" si="9"/>
        <v>0</v>
      </c>
      <c r="P28" s="143">
        <f>SUM(M28:O28)</f>
        <v>0</v>
      </c>
      <c r="R28" s="12"/>
    </row>
    <row r="29" spans="1:18" ht="15">
      <c r="A29" s="58"/>
      <c r="B29" s="59"/>
      <c r="C29" s="99" t="s">
        <v>940</v>
      </c>
      <c r="D29" s="58" t="s">
        <v>772</v>
      </c>
      <c r="E29" s="91">
        <v>74</v>
      </c>
      <c r="F29" s="142">
        <v>0</v>
      </c>
      <c r="G29" s="130">
        <v>0</v>
      </c>
      <c r="H29" s="130">
        <v>0</v>
      </c>
      <c r="I29" s="130">
        <v>0</v>
      </c>
      <c r="J29" s="130">
        <v>0</v>
      </c>
      <c r="K29" s="143">
        <f>SUM(H29:J29)</f>
        <v>0</v>
      </c>
      <c r="L29" s="143">
        <f t="shared" si="6"/>
        <v>0</v>
      </c>
      <c r="M29" s="143">
        <f t="shared" si="7"/>
        <v>0</v>
      </c>
      <c r="N29" s="143">
        <f t="shared" si="8"/>
        <v>0</v>
      </c>
      <c r="O29" s="143">
        <f t="shared" si="9"/>
        <v>0</v>
      </c>
      <c r="P29" s="143">
        <f>SUM(M29:O29)</f>
        <v>0</v>
      </c>
      <c r="R29" s="12"/>
    </row>
    <row r="30" spans="1:18" ht="15">
      <c r="A30" s="58"/>
      <c r="B30" s="59"/>
      <c r="C30" s="99" t="s">
        <v>936</v>
      </c>
      <c r="D30" s="58" t="s">
        <v>774</v>
      </c>
      <c r="E30" s="91">
        <v>0.8177400000000002</v>
      </c>
      <c r="F30" s="142">
        <v>0</v>
      </c>
      <c r="G30" s="130">
        <v>0</v>
      </c>
      <c r="H30" s="130">
        <v>0</v>
      </c>
      <c r="I30" s="130">
        <v>0</v>
      </c>
      <c r="J30" s="130">
        <v>0</v>
      </c>
      <c r="K30" s="143">
        <f>SUM(H30:J30)</f>
        <v>0</v>
      </c>
      <c r="L30" s="143">
        <f t="shared" si="6"/>
        <v>0</v>
      </c>
      <c r="M30" s="143">
        <f t="shared" si="7"/>
        <v>0</v>
      </c>
      <c r="N30" s="143">
        <f t="shared" si="8"/>
        <v>0</v>
      </c>
      <c r="O30" s="143">
        <f t="shared" si="9"/>
        <v>0</v>
      </c>
      <c r="P30" s="143">
        <f>SUM(M30:O30)</f>
        <v>0</v>
      </c>
      <c r="R30" s="12"/>
    </row>
    <row r="31" spans="1:18" ht="15">
      <c r="A31" s="58">
        <v>2.2</v>
      </c>
      <c r="B31" s="59" t="s">
        <v>877</v>
      </c>
      <c r="C31" s="90" t="s">
        <v>913</v>
      </c>
      <c r="D31" s="58" t="s">
        <v>775</v>
      </c>
      <c r="E31" s="91">
        <v>28.8</v>
      </c>
      <c r="F31" s="142">
        <v>0</v>
      </c>
      <c r="G31" s="130">
        <v>0</v>
      </c>
      <c r="H31" s="130">
        <v>0</v>
      </c>
      <c r="I31" s="130">
        <v>0</v>
      </c>
      <c r="J31" s="130">
        <v>0</v>
      </c>
      <c r="K31" s="143">
        <f t="shared" si="4"/>
        <v>0</v>
      </c>
      <c r="L31" s="143">
        <f t="shared" si="6"/>
        <v>0</v>
      </c>
      <c r="M31" s="143">
        <f t="shared" si="7"/>
        <v>0</v>
      </c>
      <c r="N31" s="143">
        <f t="shared" si="8"/>
        <v>0</v>
      </c>
      <c r="O31" s="143">
        <f t="shared" si="9"/>
        <v>0</v>
      </c>
      <c r="P31" s="143">
        <f t="shared" si="5"/>
        <v>0</v>
      </c>
      <c r="R31" s="12"/>
    </row>
    <row r="32" spans="1:18" ht="30">
      <c r="A32" s="58"/>
      <c r="B32" s="59"/>
      <c r="C32" s="99" t="s">
        <v>533</v>
      </c>
      <c r="D32" s="58" t="s">
        <v>812</v>
      </c>
      <c r="E32" s="91">
        <v>756</v>
      </c>
      <c r="F32" s="142">
        <v>0</v>
      </c>
      <c r="G32" s="130">
        <v>0</v>
      </c>
      <c r="H32" s="130">
        <v>0</v>
      </c>
      <c r="I32" s="130">
        <v>0</v>
      </c>
      <c r="J32" s="130">
        <v>0</v>
      </c>
      <c r="K32" s="143">
        <f t="shared" si="4"/>
        <v>0</v>
      </c>
      <c r="L32" s="143">
        <f t="shared" si="6"/>
        <v>0</v>
      </c>
      <c r="M32" s="143">
        <f t="shared" si="7"/>
        <v>0</v>
      </c>
      <c r="N32" s="143">
        <f t="shared" si="8"/>
        <v>0</v>
      </c>
      <c r="O32" s="143">
        <f t="shared" si="9"/>
        <v>0</v>
      </c>
      <c r="P32" s="143">
        <f t="shared" si="5"/>
        <v>0</v>
      </c>
      <c r="R32" s="12"/>
    </row>
    <row r="33" spans="1:18" ht="29.25" customHeight="1">
      <c r="A33" s="58"/>
      <c r="B33" s="59"/>
      <c r="C33" s="99" t="s">
        <v>916</v>
      </c>
      <c r="D33" s="58" t="s">
        <v>788</v>
      </c>
      <c r="E33" s="91">
        <v>1512</v>
      </c>
      <c r="F33" s="142">
        <v>0</v>
      </c>
      <c r="G33" s="130">
        <v>0</v>
      </c>
      <c r="H33" s="130">
        <v>0</v>
      </c>
      <c r="I33" s="130">
        <v>0</v>
      </c>
      <c r="J33" s="130">
        <v>0</v>
      </c>
      <c r="K33" s="143">
        <f t="shared" si="4"/>
        <v>0</v>
      </c>
      <c r="L33" s="143">
        <f t="shared" si="6"/>
        <v>0</v>
      </c>
      <c r="M33" s="143">
        <f t="shared" si="7"/>
        <v>0</v>
      </c>
      <c r="N33" s="143">
        <f t="shared" si="8"/>
        <v>0</v>
      </c>
      <c r="O33" s="143">
        <f t="shared" si="9"/>
        <v>0</v>
      </c>
      <c r="P33" s="143">
        <f t="shared" si="5"/>
        <v>0</v>
      </c>
      <c r="R33" s="12"/>
    </row>
    <row r="34" spans="1:18" ht="15">
      <c r="A34" s="58"/>
      <c r="B34" s="59"/>
      <c r="C34" s="99" t="s">
        <v>915</v>
      </c>
      <c r="D34" s="58" t="s">
        <v>835</v>
      </c>
      <c r="E34" s="91">
        <v>1214.208</v>
      </c>
      <c r="F34" s="142">
        <v>0</v>
      </c>
      <c r="G34" s="130">
        <v>0</v>
      </c>
      <c r="H34" s="130">
        <v>0</v>
      </c>
      <c r="I34" s="130">
        <v>0</v>
      </c>
      <c r="J34" s="130">
        <v>0</v>
      </c>
      <c r="K34" s="143">
        <f t="shared" si="4"/>
        <v>0</v>
      </c>
      <c r="L34" s="143">
        <f t="shared" si="6"/>
        <v>0</v>
      </c>
      <c r="M34" s="143">
        <f t="shared" si="7"/>
        <v>0</v>
      </c>
      <c r="N34" s="143">
        <f t="shared" si="8"/>
        <v>0</v>
      </c>
      <c r="O34" s="143">
        <f t="shared" si="9"/>
        <v>0</v>
      </c>
      <c r="P34" s="143">
        <f t="shared" si="5"/>
        <v>0</v>
      </c>
      <c r="R34" s="12"/>
    </row>
    <row r="35" spans="1:18" ht="30">
      <c r="A35" s="58"/>
      <c r="B35" s="59"/>
      <c r="C35" s="99" t="s">
        <v>534</v>
      </c>
      <c r="D35" s="58" t="s">
        <v>835</v>
      </c>
      <c r="E35" s="91">
        <v>126.72000000000001</v>
      </c>
      <c r="F35" s="142">
        <v>0</v>
      </c>
      <c r="G35" s="130">
        <v>0</v>
      </c>
      <c r="H35" s="130">
        <v>0</v>
      </c>
      <c r="I35" s="130">
        <v>0</v>
      </c>
      <c r="J35" s="130">
        <v>0</v>
      </c>
      <c r="K35" s="143">
        <f t="shared" si="4"/>
        <v>0</v>
      </c>
      <c r="L35" s="143">
        <f t="shared" si="6"/>
        <v>0</v>
      </c>
      <c r="M35" s="143">
        <f t="shared" si="7"/>
        <v>0</v>
      </c>
      <c r="N35" s="143">
        <f t="shared" si="8"/>
        <v>0</v>
      </c>
      <c r="O35" s="143">
        <f t="shared" si="9"/>
        <v>0</v>
      </c>
      <c r="P35" s="143">
        <f t="shared" si="5"/>
        <v>0</v>
      </c>
      <c r="R35" s="12"/>
    </row>
    <row r="36" spans="1:18" s="18" customFormat="1" ht="15">
      <c r="A36" s="58">
        <v>2.3</v>
      </c>
      <c r="B36" s="59" t="s">
        <v>877</v>
      </c>
      <c r="C36" s="90" t="s">
        <v>917</v>
      </c>
      <c r="D36" s="58" t="s">
        <v>775</v>
      </c>
      <c r="E36" s="91">
        <v>1499.71</v>
      </c>
      <c r="F36" s="142">
        <v>0</v>
      </c>
      <c r="G36" s="130">
        <v>0</v>
      </c>
      <c r="H36" s="130">
        <v>0</v>
      </c>
      <c r="I36" s="130">
        <v>0</v>
      </c>
      <c r="J36" s="130">
        <v>0</v>
      </c>
      <c r="K36" s="143">
        <f t="shared" si="4"/>
        <v>0</v>
      </c>
      <c r="L36" s="143">
        <f t="shared" si="6"/>
        <v>0</v>
      </c>
      <c r="M36" s="143">
        <f t="shared" si="7"/>
        <v>0</v>
      </c>
      <c r="N36" s="143">
        <f t="shared" si="8"/>
        <v>0</v>
      </c>
      <c r="O36" s="143">
        <f t="shared" si="9"/>
        <v>0</v>
      </c>
      <c r="P36" s="143">
        <f t="shared" si="5"/>
        <v>0</v>
      </c>
      <c r="R36" s="12"/>
    </row>
    <row r="37" spans="1:18" s="18" customFormat="1" ht="15">
      <c r="A37" s="58"/>
      <c r="B37" s="59"/>
      <c r="C37" s="99" t="s">
        <v>535</v>
      </c>
      <c r="D37" s="159" t="s">
        <v>835</v>
      </c>
      <c r="E37" s="160">
        <v>15746.955</v>
      </c>
      <c r="F37" s="142">
        <v>0</v>
      </c>
      <c r="G37" s="130">
        <v>0</v>
      </c>
      <c r="H37" s="130">
        <v>0</v>
      </c>
      <c r="I37" s="130">
        <v>0</v>
      </c>
      <c r="J37" s="130">
        <v>0</v>
      </c>
      <c r="K37" s="143">
        <f t="shared" si="4"/>
        <v>0</v>
      </c>
      <c r="L37" s="143">
        <f t="shared" si="6"/>
        <v>0</v>
      </c>
      <c r="M37" s="143">
        <f t="shared" si="7"/>
        <v>0</v>
      </c>
      <c r="N37" s="143">
        <f t="shared" si="8"/>
        <v>0</v>
      </c>
      <c r="O37" s="143">
        <f t="shared" si="9"/>
        <v>0</v>
      </c>
      <c r="P37" s="143">
        <f t="shared" si="5"/>
        <v>0</v>
      </c>
      <c r="R37" s="12"/>
    </row>
    <row r="38" spans="1:18" s="18" customFormat="1" ht="15">
      <c r="A38" s="58"/>
      <c r="B38" s="59"/>
      <c r="C38" s="99" t="s">
        <v>536</v>
      </c>
      <c r="D38" s="159" t="s">
        <v>852</v>
      </c>
      <c r="E38" s="160">
        <v>164.9681</v>
      </c>
      <c r="F38" s="142">
        <v>0</v>
      </c>
      <c r="G38" s="130">
        <v>0</v>
      </c>
      <c r="H38" s="130">
        <v>0</v>
      </c>
      <c r="I38" s="130">
        <v>0</v>
      </c>
      <c r="J38" s="130">
        <v>0</v>
      </c>
      <c r="K38" s="143">
        <f t="shared" si="4"/>
        <v>0</v>
      </c>
      <c r="L38" s="143">
        <f t="shared" si="6"/>
        <v>0</v>
      </c>
      <c r="M38" s="143">
        <f t="shared" si="7"/>
        <v>0</v>
      </c>
      <c r="N38" s="143">
        <f t="shared" si="8"/>
        <v>0</v>
      </c>
      <c r="O38" s="143">
        <f t="shared" si="9"/>
        <v>0</v>
      </c>
      <c r="P38" s="143">
        <f t="shared" si="5"/>
        <v>0</v>
      </c>
      <c r="R38" s="12"/>
    </row>
    <row r="39" spans="1:18" ht="30">
      <c r="A39" s="58">
        <v>2.4</v>
      </c>
      <c r="B39" s="59" t="s">
        <v>877</v>
      </c>
      <c r="C39" s="161" t="s">
        <v>939</v>
      </c>
      <c r="D39" s="58" t="s">
        <v>788</v>
      </c>
      <c r="E39" s="91">
        <v>1</v>
      </c>
      <c r="F39" s="142">
        <v>0</v>
      </c>
      <c r="G39" s="130">
        <v>0</v>
      </c>
      <c r="H39" s="130">
        <v>0</v>
      </c>
      <c r="I39" s="130">
        <v>0</v>
      </c>
      <c r="J39" s="130">
        <v>0</v>
      </c>
      <c r="K39" s="143">
        <f t="shared" si="4"/>
        <v>0</v>
      </c>
      <c r="L39" s="143">
        <f t="shared" si="6"/>
        <v>0</v>
      </c>
      <c r="M39" s="143">
        <f t="shared" si="7"/>
        <v>0</v>
      </c>
      <c r="N39" s="143">
        <f t="shared" si="8"/>
        <v>0</v>
      </c>
      <c r="O39" s="143">
        <f t="shared" si="9"/>
        <v>0</v>
      </c>
      <c r="P39" s="143">
        <f t="shared" si="5"/>
        <v>0</v>
      </c>
      <c r="R39" s="12"/>
    </row>
    <row r="40" spans="1:18" ht="15">
      <c r="A40" s="58">
        <v>2.5</v>
      </c>
      <c r="B40" s="59" t="s">
        <v>877</v>
      </c>
      <c r="C40" s="161" t="s">
        <v>918</v>
      </c>
      <c r="D40" s="58" t="s">
        <v>788</v>
      </c>
      <c r="E40" s="91">
        <v>1</v>
      </c>
      <c r="F40" s="142">
        <v>0</v>
      </c>
      <c r="G40" s="130">
        <v>0</v>
      </c>
      <c r="H40" s="130">
        <v>0</v>
      </c>
      <c r="I40" s="130">
        <v>0</v>
      </c>
      <c r="J40" s="130">
        <v>0</v>
      </c>
      <c r="K40" s="143">
        <f>SUM(H40:J40)</f>
        <v>0</v>
      </c>
      <c r="L40" s="143">
        <f t="shared" si="6"/>
        <v>0</v>
      </c>
      <c r="M40" s="143">
        <f t="shared" si="7"/>
        <v>0</v>
      </c>
      <c r="N40" s="143">
        <f t="shared" si="8"/>
        <v>0</v>
      </c>
      <c r="O40" s="143">
        <f t="shared" si="9"/>
        <v>0</v>
      </c>
      <c r="P40" s="143">
        <f aca="true" t="shared" si="10" ref="P40:P47">SUM(M40:O40)</f>
        <v>0</v>
      </c>
      <c r="R40" s="12"/>
    </row>
    <row r="41" spans="1:18" ht="15">
      <c r="A41" s="58"/>
      <c r="B41" s="59"/>
      <c r="C41" s="111" t="s">
        <v>889</v>
      </c>
      <c r="D41" s="111"/>
      <c r="E41" s="111"/>
      <c r="F41" s="142">
        <v>0</v>
      </c>
      <c r="G41" s="130">
        <v>0</v>
      </c>
      <c r="H41" s="130">
        <v>0</v>
      </c>
      <c r="I41" s="130">
        <v>0</v>
      </c>
      <c r="J41" s="130">
        <v>0</v>
      </c>
      <c r="K41" s="150"/>
      <c r="L41" s="150">
        <f>SUM(L27:L40)</f>
        <v>0</v>
      </c>
      <c r="M41" s="150">
        <f>SUM(M27:M40)</f>
        <v>0</v>
      </c>
      <c r="N41" s="150">
        <f>SUM(N27:N40)</f>
        <v>0</v>
      </c>
      <c r="O41" s="150">
        <f>SUM(O27:O40)</f>
        <v>0</v>
      </c>
      <c r="P41" s="150">
        <f t="shared" si="10"/>
        <v>0</v>
      </c>
      <c r="R41" s="12"/>
    </row>
    <row r="42" spans="1:18" ht="15">
      <c r="A42" s="110">
        <v>3</v>
      </c>
      <c r="B42" s="59"/>
      <c r="C42" s="110" t="s">
        <v>929</v>
      </c>
      <c r="D42" s="58"/>
      <c r="E42" s="91"/>
      <c r="F42" s="142">
        <v>0</v>
      </c>
      <c r="G42" s="130">
        <v>0</v>
      </c>
      <c r="H42" s="130">
        <v>0</v>
      </c>
      <c r="I42" s="130">
        <v>0</v>
      </c>
      <c r="J42" s="130">
        <v>0</v>
      </c>
      <c r="K42" s="143">
        <f aca="true" t="shared" si="11" ref="K42:K47">SUM(H42:J42)</f>
        <v>0</v>
      </c>
      <c r="L42" s="143">
        <f aca="true" t="shared" si="12" ref="L42:L73">E42*F42</f>
        <v>0</v>
      </c>
      <c r="M42" s="143">
        <f aca="true" t="shared" si="13" ref="M42:M73">E42*H42</f>
        <v>0</v>
      </c>
      <c r="N42" s="143">
        <f aca="true" t="shared" si="14" ref="N42:N73">E42*I42</f>
        <v>0</v>
      </c>
      <c r="O42" s="143">
        <f aca="true" t="shared" si="15" ref="O42:O73">E42*J42</f>
        <v>0</v>
      </c>
      <c r="P42" s="143">
        <f t="shared" si="10"/>
        <v>0</v>
      </c>
      <c r="R42" s="12"/>
    </row>
    <row r="43" spans="1:18" ht="60">
      <c r="A43" s="58">
        <v>3.1</v>
      </c>
      <c r="B43" s="59" t="s">
        <v>877</v>
      </c>
      <c r="C43" s="90" t="s">
        <v>941</v>
      </c>
      <c r="D43" s="58" t="s">
        <v>775</v>
      </c>
      <c r="E43" s="91">
        <v>37.92</v>
      </c>
      <c r="F43" s="142">
        <v>0</v>
      </c>
      <c r="G43" s="130">
        <v>0</v>
      </c>
      <c r="H43" s="130">
        <v>0</v>
      </c>
      <c r="I43" s="130">
        <v>0</v>
      </c>
      <c r="J43" s="130">
        <v>0</v>
      </c>
      <c r="K43" s="143">
        <f t="shared" si="11"/>
        <v>0</v>
      </c>
      <c r="L43" s="143">
        <f t="shared" si="12"/>
        <v>0</v>
      </c>
      <c r="M43" s="143">
        <f t="shared" si="13"/>
        <v>0</v>
      </c>
      <c r="N43" s="143">
        <f t="shared" si="14"/>
        <v>0</v>
      </c>
      <c r="O43" s="143">
        <f t="shared" si="15"/>
        <v>0</v>
      </c>
      <c r="P43" s="143">
        <f t="shared" si="10"/>
        <v>0</v>
      </c>
      <c r="R43" s="12"/>
    </row>
    <row r="44" spans="1:18" ht="30">
      <c r="A44" s="58"/>
      <c r="B44" s="59"/>
      <c r="C44" s="99" t="s">
        <v>537</v>
      </c>
      <c r="D44" s="58" t="s">
        <v>772</v>
      </c>
      <c r="E44" s="91">
        <v>26.544</v>
      </c>
      <c r="F44" s="142">
        <v>0</v>
      </c>
      <c r="G44" s="130">
        <v>0</v>
      </c>
      <c r="H44" s="130">
        <v>0</v>
      </c>
      <c r="I44" s="130">
        <v>0</v>
      </c>
      <c r="J44" s="130">
        <v>0</v>
      </c>
      <c r="K44" s="143">
        <f t="shared" si="11"/>
        <v>0</v>
      </c>
      <c r="L44" s="143">
        <f t="shared" si="12"/>
        <v>0</v>
      </c>
      <c r="M44" s="143">
        <f t="shared" si="13"/>
        <v>0</v>
      </c>
      <c r="N44" s="143">
        <f t="shared" si="14"/>
        <v>0</v>
      </c>
      <c r="O44" s="143">
        <f t="shared" si="15"/>
        <v>0</v>
      </c>
      <c r="P44" s="143">
        <f t="shared" si="10"/>
        <v>0</v>
      </c>
      <c r="R44" s="12"/>
    </row>
    <row r="45" spans="1:18" ht="15">
      <c r="A45" s="58"/>
      <c r="B45" s="59"/>
      <c r="C45" s="99" t="s">
        <v>942</v>
      </c>
      <c r="D45" s="58" t="s">
        <v>775</v>
      </c>
      <c r="E45" s="91">
        <v>39.816</v>
      </c>
      <c r="F45" s="142">
        <v>0</v>
      </c>
      <c r="G45" s="130">
        <v>0</v>
      </c>
      <c r="H45" s="130">
        <v>0</v>
      </c>
      <c r="I45" s="130">
        <v>0</v>
      </c>
      <c r="J45" s="130">
        <v>0</v>
      </c>
      <c r="K45" s="143">
        <f t="shared" si="11"/>
        <v>0</v>
      </c>
      <c r="L45" s="143">
        <f t="shared" si="12"/>
        <v>0</v>
      </c>
      <c r="M45" s="143">
        <f t="shared" si="13"/>
        <v>0</v>
      </c>
      <c r="N45" s="143">
        <f t="shared" si="14"/>
        <v>0</v>
      </c>
      <c r="O45" s="143">
        <f t="shared" si="15"/>
        <v>0</v>
      </c>
      <c r="P45" s="143">
        <f t="shared" si="10"/>
        <v>0</v>
      </c>
      <c r="R45" s="12"/>
    </row>
    <row r="46" spans="1:18" ht="30">
      <c r="A46" s="59"/>
      <c r="B46" s="59"/>
      <c r="C46" s="99" t="s">
        <v>538</v>
      </c>
      <c r="D46" s="58" t="s">
        <v>772</v>
      </c>
      <c r="E46" s="91">
        <v>75.84</v>
      </c>
      <c r="F46" s="142">
        <v>0</v>
      </c>
      <c r="G46" s="130">
        <v>0</v>
      </c>
      <c r="H46" s="130">
        <v>0</v>
      </c>
      <c r="I46" s="130">
        <v>0</v>
      </c>
      <c r="J46" s="130">
        <v>0</v>
      </c>
      <c r="K46" s="143">
        <f t="shared" si="11"/>
        <v>0</v>
      </c>
      <c r="L46" s="143">
        <f t="shared" si="12"/>
        <v>0</v>
      </c>
      <c r="M46" s="143">
        <f t="shared" si="13"/>
        <v>0</v>
      </c>
      <c r="N46" s="143">
        <f t="shared" si="14"/>
        <v>0</v>
      </c>
      <c r="O46" s="143">
        <f t="shared" si="15"/>
        <v>0</v>
      </c>
      <c r="P46" s="143">
        <f t="shared" si="10"/>
        <v>0</v>
      </c>
      <c r="R46" s="12"/>
    </row>
    <row r="47" spans="1:18" ht="30">
      <c r="A47" s="59"/>
      <c r="B47" s="59"/>
      <c r="C47" s="99" t="s">
        <v>919</v>
      </c>
      <c r="D47" s="58" t="s">
        <v>772</v>
      </c>
      <c r="E47" s="91">
        <v>45.504</v>
      </c>
      <c r="F47" s="142">
        <v>0</v>
      </c>
      <c r="G47" s="130">
        <v>0</v>
      </c>
      <c r="H47" s="130">
        <v>0</v>
      </c>
      <c r="I47" s="130">
        <v>0</v>
      </c>
      <c r="J47" s="130">
        <v>0</v>
      </c>
      <c r="K47" s="143">
        <f t="shared" si="11"/>
        <v>0</v>
      </c>
      <c r="L47" s="143">
        <f t="shared" si="12"/>
        <v>0</v>
      </c>
      <c r="M47" s="143">
        <f t="shared" si="13"/>
        <v>0</v>
      </c>
      <c r="N47" s="143">
        <f t="shared" si="14"/>
        <v>0</v>
      </c>
      <c r="O47" s="143">
        <f t="shared" si="15"/>
        <v>0</v>
      </c>
      <c r="P47" s="143">
        <f t="shared" si="10"/>
        <v>0</v>
      </c>
      <c r="R47" s="12"/>
    </row>
    <row r="48" spans="1:18" ht="15">
      <c r="A48" s="59"/>
      <c r="B48" s="59"/>
      <c r="C48" s="99" t="s">
        <v>920</v>
      </c>
      <c r="D48" s="58" t="s">
        <v>921</v>
      </c>
      <c r="E48" s="91">
        <v>0.60672</v>
      </c>
      <c r="F48" s="142">
        <v>0</v>
      </c>
      <c r="G48" s="130">
        <v>0</v>
      </c>
      <c r="H48" s="130">
        <v>0</v>
      </c>
      <c r="I48" s="130">
        <v>0</v>
      </c>
      <c r="J48" s="130">
        <v>0</v>
      </c>
      <c r="K48" s="143">
        <f aca="true" t="shared" si="16" ref="K48:K53">SUM(H48:J48)</f>
        <v>0</v>
      </c>
      <c r="L48" s="143">
        <f t="shared" si="12"/>
        <v>0</v>
      </c>
      <c r="M48" s="143">
        <f t="shared" si="13"/>
        <v>0</v>
      </c>
      <c r="N48" s="143">
        <f t="shared" si="14"/>
        <v>0</v>
      </c>
      <c r="O48" s="143">
        <f t="shared" si="15"/>
        <v>0</v>
      </c>
      <c r="P48" s="143">
        <f aca="true" t="shared" si="17" ref="P48:P53">SUM(M48:O48)</f>
        <v>0</v>
      </c>
      <c r="R48" s="12"/>
    </row>
    <row r="49" spans="1:18" ht="30">
      <c r="A49" s="59"/>
      <c r="B49" s="59"/>
      <c r="C49" s="99" t="s">
        <v>539</v>
      </c>
      <c r="D49" s="58" t="s">
        <v>775</v>
      </c>
      <c r="E49" s="91">
        <v>166.848</v>
      </c>
      <c r="F49" s="142">
        <v>0</v>
      </c>
      <c r="G49" s="130">
        <v>0</v>
      </c>
      <c r="H49" s="130">
        <v>0</v>
      </c>
      <c r="I49" s="130">
        <v>0</v>
      </c>
      <c r="J49" s="130">
        <v>0</v>
      </c>
      <c r="K49" s="143">
        <f t="shared" si="16"/>
        <v>0</v>
      </c>
      <c r="L49" s="143">
        <f t="shared" si="12"/>
        <v>0</v>
      </c>
      <c r="M49" s="143">
        <f t="shared" si="13"/>
        <v>0</v>
      </c>
      <c r="N49" s="143">
        <f t="shared" si="14"/>
        <v>0</v>
      </c>
      <c r="O49" s="143">
        <f t="shared" si="15"/>
        <v>0</v>
      </c>
      <c r="P49" s="143">
        <f t="shared" si="17"/>
        <v>0</v>
      </c>
      <c r="R49" s="12"/>
    </row>
    <row r="50" spans="1:18" ht="30">
      <c r="A50" s="59"/>
      <c r="B50" s="59"/>
      <c r="C50" s="99" t="s">
        <v>922</v>
      </c>
      <c r="D50" s="58" t="s">
        <v>923</v>
      </c>
      <c r="E50" s="91">
        <v>1.0996800000000002</v>
      </c>
      <c r="F50" s="142">
        <v>0</v>
      </c>
      <c r="G50" s="130">
        <v>0</v>
      </c>
      <c r="H50" s="130">
        <v>0</v>
      </c>
      <c r="I50" s="130">
        <v>0</v>
      </c>
      <c r="J50" s="130">
        <v>0</v>
      </c>
      <c r="K50" s="143">
        <f t="shared" si="16"/>
        <v>0</v>
      </c>
      <c r="L50" s="143">
        <f t="shared" si="12"/>
        <v>0</v>
      </c>
      <c r="M50" s="143">
        <f t="shared" si="13"/>
        <v>0</v>
      </c>
      <c r="N50" s="143">
        <f t="shared" si="14"/>
        <v>0</v>
      </c>
      <c r="O50" s="143">
        <f t="shared" si="15"/>
        <v>0</v>
      </c>
      <c r="P50" s="143">
        <f t="shared" si="17"/>
        <v>0</v>
      </c>
      <c r="R50" s="12"/>
    </row>
    <row r="51" spans="1:18" ht="30">
      <c r="A51" s="59"/>
      <c r="B51" s="59"/>
      <c r="C51" s="99" t="s">
        <v>924</v>
      </c>
      <c r="D51" s="58" t="s">
        <v>923</v>
      </c>
      <c r="E51" s="91">
        <v>1.0996800000000002</v>
      </c>
      <c r="F51" s="142">
        <v>0</v>
      </c>
      <c r="G51" s="130">
        <v>0</v>
      </c>
      <c r="H51" s="130">
        <v>0</v>
      </c>
      <c r="I51" s="130">
        <v>0</v>
      </c>
      <c r="J51" s="130">
        <v>0</v>
      </c>
      <c r="K51" s="143">
        <f t="shared" si="16"/>
        <v>0</v>
      </c>
      <c r="L51" s="143">
        <f t="shared" si="12"/>
        <v>0</v>
      </c>
      <c r="M51" s="143">
        <f t="shared" si="13"/>
        <v>0</v>
      </c>
      <c r="N51" s="143">
        <f t="shared" si="14"/>
        <v>0</v>
      </c>
      <c r="O51" s="143">
        <f t="shared" si="15"/>
        <v>0</v>
      </c>
      <c r="P51" s="143">
        <f t="shared" si="17"/>
        <v>0</v>
      </c>
      <c r="R51" s="12"/>
    </row>
    <row r="52" spans="1:18" ht="15">
      <c r="A52" s="59"/>
      <c r="B52" s="59"/>
      <c r="C52" s="99" t="s">
        <v>540</v>
      </c>
      <c r="D52" s="58" t="s">
        <v>835</v>
      </c>
      <c r="E52" s="91">
        <v>15.168000000000001</v>
      </c>
      <c r="F52" s="142">
        <v>0</v>
      </c>
      <c r="G52" s="130">
        <v>0</v>
      </c>
      <c r="H52" s="130">
        <v>0</v>
      </c>
      <c r="I52" s="130">
        <v>0</v>
      </c>
      <c r="J52" s="130">
        <v>0</v>
      </c>
      <c r="K52" s="143">
        <f t="shared" si="16"/>
        <v>0</v>
      </c>
      <c r="L52" s="143">
        <f t="shared" si="12"/>
        <v>0</v>
      </c>
      <c r="M52" s="143">
        <f t="shared" si="13"/>
        <v>0</v>
      </c>
      <c r="N52" s="143">
        <f t="shared" si="14"/>
        <v>0</v>
      </c>
      <c r="O52" s="143">
        <f t="shared" si="15"/>
        <v>0</v>
      </c>
      <c r="P52" s="143">
        <f t="shared" si="17"/>
        <v>0</v>
      </c>
      <c r="R52" s="12"/>
    </row>
    <row r="53" spans="1:18" ht="30">
      <c r="A53" s="59"/>
      <c r="B53" s="59"/>
      <c r="C53" s="99" t="s">
        <v>541</v>
      </c>
      <c r="D53" s="58" t="s">
        <v>835</v>
      </c>
      <c r="E53" s="91">
        <v>30.336000000000002</v>
      </c>
      <c r="F53" s="142">
        <v>0</v>
      </c>
      <c r="G53" s="130">
        <v>0</v>
      </c>
      <c r="H53" s="130">
        <v>0</v>
      </c>
      <c r="I53" s="130">
        <v>0</v>
      </c>
      <c r="J53" s="130">
        <v>0</v>
      </c>
      <c r="K53" s="143">
        <f t="shared" si="16"/>
        <v>0</v>
      </c>
      <c r="L53" s="143">
        <f t="shared" si="12"/>
        <v>0</v>
      </c>
      <c r="M53" s="143">
        <f t="shared" si="13"/>
        <v>0</v>
      </c>
      <c r="N53" s="143">
        <f t="shared" si="14"/>
        <v>0</v>
      </c>
      <c r="O53" s="143">
        <f t="shared" si="15"/>
        <v>0</v>
      </c>
      <c r="P53" s="143">
        <f t="shared" si="17"/>
        <v>0</v>
      </c>
      <c r="R53" s="12"/>
    </row>
    <row r="54" spans="1:18" ht="15">
      <c r="A54" s="59"/>
      <c r="B54" s="59"/>
      <c r="C54" s="99" t="s">
        <v>925</v>
      </c>
      <c r="D54" s="58" t="s">
        <v>772</v>
      </c>
      <c r="E54" s="91">
        <v>56.88</v>
      </c>
      <c r="F54" s="142">
        <v>0</v>
      </c>
      <c r="G54" s="130">
        <v>0</v>
      </c>
      <c r="H54" s="130">
        <v>0</v>
      </c>
      <c r="I54" s="130">
        <v>0</v>
      </c>
      <c r="J54" s="130">
        <v>0</v>
      </c>
      <c r="K54" s="143">
        <f>SUM(H54:J54)</f>
        <v>0</v>
      </c>
      <c r="L54" s="143">
        <f t="shared" si="12"/>
        <v>0</v>
      </c>
      <c r="M54" s="143">
        <f t="shared" si="13"/>
        <v>0</v>
      </c>
      <c r="N54" s="143">
        <f t="shared" si="14"/>
        <v>0</v>
      </c>
      <c r="O54" s="143">
        <f t="shared" si="15"/>
        <v>0</v>
      </c>
      <c r="P54" s="143">
        <f>SUM(M54:O54)</f>
        <v>0</v>
      </c>
      <c r="R54" s="12"/>
    </row>
    <row r="55" spans="1:18" ht="15">
      <c r="A55" s="59"/>
      <c r="B55" s="59"/>
      <c r="C55" s="99" t="s">
        <v>926</v>
      </c>
      <c r="D55" s="58" t="s">
        <v>772</v>
      </c>
      <c r="E55" s="91">
        <v>9.48</v>
      </c>
      <c r="F55" s="142">
        <v>0</v>
      </c>
      <c r="G55" s="130">
        <v>0</v>
      </c>
      <c r="H55" s="130">
        <v>0</v>
      </c>
      <c r="I55" s="130">
        <v>0</v>
      </c>
      <c r="J55" s="130">
        <v>0</v>
      </c>
      <c r="K55" s="143">
        <f>SUM(H55:J55)</f>
        <v>0</v>
      </c>
      <c r="L55" s="143">
        <f t="shared" si="12"/>
        <v>0</v>
      </c>
      <c r="M55" s="143">
        <f t="shared" si="13"/>
        <v>0</v>
      </c>
      <c r="N55" s="143">
        <f t="shared" si="14"/>
        <v>0</v>
      </c>
      <c r="O55" s="143">
        <f t="shared" si="15"/>
        <v>0</v>
      </c>
      <c r="P55" s="143">
        <f>SUM(M55:O55)</f>
        <v>0</v>
      </c>
      <c r="R55" s="12"/>
    </row>
    <row r="56" spans="1:18" ht="30">
      <c r="A56" s="59"/>
      <c r="B56" s="59"/>
      <c r="C56" s="99" t="s">
        <v>927</v>
      </c>
      <c r="D56" s="58" t="s">
        <v>772</v>
      </c>
      <c r="E56" s="91">
        <v>7.5840000000000005</v>
      </c>
      <c r="F56" s="142">
        <v>0</v>
      </c>
      <c r="G56" s="130">
        <v>0</v>
      </c>
      <c r="H56" s="130">
        <v>0</v>
      </c>
      <c r="I56" s="130">
        <v>0</v>
      </c>
      <c r="J56" s="130">
        <v>0</v>
      </c>
      <c r="K56" s="143">
        <f>SUM(H56:J56)</f>
        <v>0</v>
      </c>
      <c r="L56" s="143">
        <f t="shared" si="12"/>
        <v>0</v>
      </c>
      <c r="M56" s="143">
        <f t="shared" si="13"/>
        <v>0</v>
      </c>
      <c r="N56" s="143">
        <f t="shared" si="14"/>
        <v>0</v>
      </c>
      <c r="O56" s="143">
        <f t="shared" si="15"/>
        <v>0</v>
      </c>
      <c r="P56" s="143">
        <f>SUM(M56:O56)</f>
        <v>0</v>
      </c>
      <c r="R56" s="12"/>
    </row>
    <row r="57" spans="1:18" ht="60">
      <c r="A57" s="59" t="s">
        <v>756</v>
      </c>
      <c r="B57" s="59" t="s">
        <v>877</v>
      </c>
      <c r="C57" s="90" t="s">
        <v>946</v>
      </c>
      <c r="D57" s="58" t="s">
        <v>775</v>
      </c>
      <c r="E57" s="91">
        <v>462.01</v>
      </c>
      <c r="F57" s="142">
        <v>0</v>
      </c>
      <c r="G57" s="130">
        <v>0</v>
      </c>
      <c r="H57" s="130">
        <v>0</v>
      </c>
      <c r="I57" s="130">
        <v>0</v>
      </c>
      <c r="J57" s="130">
        <v>0</v>
      </c>
      <c r="K57" s="143">
        <f aca="true" t="shared" si="18" ref="K57:K65">SUM(H57:J57)</f>
        <v>0</v>
      </c>
      <c r="L57" s="143">
        <f t="shared" si="12"/>
        <v>0</v>
      </c>
      <c r="M57" s="143">
        <f t="shared" si="13"/>
        <v>0</v>
      </c>
      <c r="N57" s="143">
        <f t="shared" si="14"/>
        <v>0</v>
      </c>
      <c r="O57" s="143">
        <f t="shared" si="15"/>
        <v>0</v>
      </c>
      <c r="P57" s="143">
        <f aca="true" t="shared" si="19" ref="P57:P65">SUM(M57:O57)</f>
        <v>0</v>
      </c>
      <c r="R57" s="12"/>
    </row>
    <row r="58" spans="1:18" ht="30">
      <c r="A58" s="59"/>
      <c r="B58" s="59"/>
      <c r="C58" s="99" t="s">
        <v>537</v>
      </c>
      <c r="D58" s="58" t="s">
        <v>772</v>
      </c>
      <c r="E58" s="91">
        <v>323.407</v>
      </c>
      <c r="F58" s="142">
        <v>0</v>
      </c>
      <c r="G58" s="130">
        <v>0</v>
      </c>
      <c r="H58" s="130">
        <v>0</v>
      </c>
      <c r="I58" s="130">
        <v>0</v>
      </c>
      <c r="J58" s="130">
        <v>0</v>
      </c>
      <c r="K58" s="143">
        <f t="shared" si="18"/>
        <v>0</v>
      </c>
      <c r="L58" s="143">
        <f t="shared" si="12"/>
        <v>0</v>
      </c>
      <c r="M58" s="143">
        <f t="shared" si="13"/>
        <v>0</v>
      </c>
      <c r="N58" s="143">
        <f t="shared" si="14"/>
        <v>0</v>
      </c>
      <c r="O58" s="143">
        <f t="shared" si="15"/>
        <v>0</v>
      </c>
      <c r="P58" s="143">
        <f t="shared" si="19"/>
        <v>0</v>
      </c>
      <c r="R58" s="12"/>
    </row>
    <row r="59" spans="1:18" ht="15">
      <c r="A59" s="59"/>
      <c r="B59" s="59"/>
      <c r="C59" s="99" t="s">
        <v>942</v>
      </c>
      <c r="D59" s="58" t="s">
        <v>775</v>
      </c>
      <c r="E59" s="91">
        <v>485.1105</v>
      </c>
      <c r="F59" s="142">
        <v>0</v>
      </c>
      <c r="G59" s="130">
        <v>0</v>
      </c>
      <c r="H59" s="130">
        <v>0</v>
      </c>
      <c r="I59" s="130">
        <v>0</v>
      </c>
      <c r="J59" s="130">
        <v>0</v>
      </c>
      <c r="K59" s="143">
        <f t="shared" si="18"/>
        <v>0</v>
      </c>
      <c r="L59" s="143">
        <f t="shared" si="12"/>
        <v>0</v>
      </c>
      <c r="M59" s="143">
        <f t="shared" si="13"/>
        <v>0</v>
      </c>
      <c r="N59" s="143">
        <f t="shared" si="14"/>
        <v>0</v>
      </c>
      <c r="O59" s="143">
        <f t="shared" si="15"/>
        <v>0</v>
      </c>
      <c r="P59" s="143">
        <f t="shared" si="19"/>
        <v>0</v>
      </c>
      <c r="R59" s="12"/>
    </row>
    <row r="60" spans="1:18" ht="30">
      <c r="A60" s="59"/>
      <c r="B60" s="59"/>
      <c r="C60" s="99" t="s">
        <v>538</v>
      </c>
      <c r="D60" s="58" t="s">
        <v>772</v>
      </c>
      <c r="E60" s="91">
        <v>924.02</v>
      </c>
      <c r="F60" s="142">
        <v>0</v>
      </c>
      <c r="G60" s="130">
        <v>0</v>
      </c>
      <c r="H60" s="130">
        <v>0</v>
      </c>
      <c r="I60" s="130">
        <v>0</v>
      </c>
      <c r="J60" s="130">
        <v>0</v>
      </c>
      <c r="K60" s="143">
        <f t="shared" si="18"/>
        <v>0</v>
      </c>
      <c r="L60" s="143">
        <f t="shared" si="12"/>
        <v>0</v>
      </c>
      <c r="M60" s="143">
        <f t="shared" si="13"/>
        <v>0</v>
      </c>
      <c r="N60" s="143">
        <f t="shared" si="14"/>
        <v>0</v>
      </c>
      <c r="O60" s="143">
        <f t="shared" si="15"/>
        <v>0</v>
      </c>
      <c r="P60" s="143">
        <f t="shared" si="19"/>
        <v>0</v>
      </c>
      <c r="R60" s="12"/>
    </row>
    <row r="61" spans="1:18" ht="30">
      <c r="A61" s="59"/>
      <c r="B61" s="59"/>
      <c r="C61" s="99" t="s">
        <v>928</v>
      </c>
      <c r="D61" s="58" t="s">
        <v>772</v>
      </c>
      <c r="E61" s="91">
        <v>554.4119999999999</v>
      </c>
      <c r="F61" s="142">
        <v>0</v>
      </c>
      <c r="G61" s="130">
        <v>0</v>
      </c>
      <c r="H61" s="130">
        <v>0</v>
      </c>
      <c r="I61" s="130">
        <v>0</v>
      </c>
      <c r="J61" s="130">
        <v>0</v>
      </c>
      <c r="K61" s="143">
        <f t="shared" si="18"/>
        <v>0</v>
      </c>
      <c r="L61" s="143">
        <f t="shared" si="12"/>
        <v>0</v>
      </c>
      <c r="M61" s="143">
        <f t="shared" si="13"/>
        <v>0</v>
      </c>
      <c r="N61" s="143">
        <f t="shared" si="14"/>
        <v>0</v>
      </c>
      <c r="O61" s="143">
        <f t="shared" si="15"/>
        <v>0</v>
      </c>
      <c r="P61" s="143">
        <f t="shared" si="19"/>
        <v>0</v>
      </c>
      <c r="R61" s="12"/>
    </row>
    <row r="62" spans="1:18" ht="15">
      <c r="A62" s="59"/>
      <c r="B62" s="59"/>
      <c r="C62" s="99" t="s">
        <v>920</v>
      </c>
      <c r="D62" s="58" t="s">
        <v>921</v>
      </c>
      <c r="E62" s="91">
        <v>7.39216</v>
      </c>
      <c r="F62" s="142">
        <v>0</v>
      </c>
      <c r="G62" s="130">
        <v>0</v>
      </c>
      <c r="H62" s="130">
        <v>0</v>
      </c>
      <c r="I62" s="130">
        <v>0</v>
      </c>
      <c r="J62" s="130">
        <v>0</v>
      </c>
      <c r="K62" s="143">
        <f t="shared" si="18"/>
        <v>0</v>
      </c>
      <c r="L62" s="143">
        <f t="shared" si="12"/>
        <v>0</v>
      </c>
      <c r="M62" s="143">
        <f t="shared" si="13"/>
        <v>0</v>
      </c>
      <c r="N62" s="143">
        <f t="shared" si="14"/>
        <v>0</v>
      </c>
      <c r="O62" s="143">
        <f t="shared" si="15"/>
        <v>0</v>
      </c>
      <c r="P62" s="143">
        <f t="shared" si="19"/>
        <v>0</v>
      </c>
      <c r="R62" s="12"/>
    </row>
    <row r="63" spans="1:18" ht="30">
      <c r="A63" s="59"/>
      <c r="B63" s="59"/>
      <c r="C63" s="99" t="s">
        <v>542</v>
      </c>
      <c r="D63" s="58" t="s">
        <v>775</v>
      </c>
      <c r="E63" s="91">
        <v>2032.844</v>
      </c>
      <c r="F63" s="142">
        <v>0</v>
      </c>
      <c r="G63" s="130">
        <v>0</v>
      </c>
      <c r="H63" s="130">
        <v>0</v>
      </c>
      <c r="I63" s="130">
        <v>0</v>
      </c>
      <c r="J63" s="130">
        <v>0</v>
      </c>
      <c r="K63" s="143">
        <f t="shared" si="18"/>
        <v>0</v>
      </c>
      <c r="L63" s="143">
        <f t="shared" si="12"/>
        <v>0</v>
      </c>
      <c r="M63" s="143">
        <f t="shared" si="13"/>
        <v>0</v>
      </c>
      <c r="N63" s="143">
        <f t="shared" si="14"/>
        <v>0</v>
      </c>
      <c r="O63" s="143">
        <f t="shared" si="15"/>
        <v>0</v>
      </c>
      <c r="P63" s="143">
        <f t="shared" si="19"/>
        <v>0</v>
      </c>
      <c r="R63" s="12"/>
    </row>
    <row r="64" spans="1:18" ht="30">
      <c r="A64" s="59"/>
      <c r="B64" s="59"/>
      <c r="C64" s="99" t="s">
        <v>922</v>
      </c>
      <c r="D64" s="58" t="s">
        <v>923</v>
      </c>
      <c r="E64" s="91">
        <v>6.00613</v>
      </c>
      <c r="F64" s="142">
        <v>0</v>
      </c>
      <c r="G64" s="130">
        <v>0</v>
      </c>
      <c r="H64" s="130">
        <v>0</v>
      </c>
      <c r="I64" s="130">
        <v>0</v>
      </c>
      <c r="J64" s="130">
        <v>0</v>
      </c>
      <c r="K64" s="143">
        <f t="shared" si="18"/>
        <v>0</v>
      </c>
      <c r="L64" s="143">
        <f t="shared" si="12"/>
        <v>0</v>
      </c>
      <c r="M64" s="143">
        <f t="shared" si="13"/>
        <v>0</v>
      </c>
      <c r="N64" s="143">
        <f t="shared" si="14"/>
        <v>0</v>
      </c>
      <c r="O64" s="143">
        <f t="shared" si="15"/>
        <v>0</v>
      </c>
      <c r="P64" s="143">
        <f t="shared" si="19"/>
        <v>0</v>
      </c>
      <c r="R64" s="12"/>
    </row>
    <row r="65" spans="1:18" ht="30">
      <c r="A65" s="59"/>
      <c r="B65" s="59"/>
      <c r="C65" s="99" t="s">
        <v>924</v>
      </c>
      <c r="D65" s="58" t="s">
        <v>923</v>
      </c>
      <c r="E65" s="91">
        <v>13.398290000000001</v>
      </c>
      <c r="F65" s="142">
        <v>0</v>
      </c>
      <c r="G65" s="130">
        <v>0</v>
      </c>
      <c r="H65" s="130">
        <v>0</v>
      </c>
      <c r="I65" s="130">
        <v>0</v>
      </c>
      <c r="J65" s="130">
        <v>0</v>
      </c>
      <c r="K65" s="143">
        <f t="shared" si="18"/>
        <v>0</v>
      </c>
      <c r="L65" s="143">
        <f t="shared" si="12"/>
        <v>0</v>
      </c>
      <c r="M65" s="143">
        <f t="shared" si="13"/>
        <v>0</v>
      </c>
      <c r="N65" s="143">
        <f t="shared" si="14"/>
        <v>0</v>
      </c>
      <c r="O65" s="143">
        <f t="shared" si="15"/>
        <v>0</v>
      </c>
      <c r="P65" s="143">
        <f t="shared" si="19"/>
        <v>0</v>
      </c>
      <c r="R65" s="12"/>
    </row>
    <row r="66" spans="1:18" ht="15">
      <c r="A66" s="59"/>
      <c r="B66" s="59"/>
      <c r="C66" s="99" t="s">
        <v>540</v>
      </c>
      <c r="D66" s="58" t="s">
        <v>835</v>
      </c>
      <c r="E66" s="91">
        <v>184.804</v>
      </c>
      <c r="F66" s="142">
        <v>0</v>
      </c>
      <c r="G66" s="130">
        <v>0</v>
      </c>
      <c r="H66" s="130">
        <v>0</v>
      </c>
      <c r="I66" s="130">
        <v>0</v>
      </c>
      <c r="J66" s="130">
        <v>0</v>
      </c>
      <c r="K66" s="143">
        <f aca="true" t="shared" si="20" ref="K66:K97">SUM(H66:J66)</f>
        <v>0</v>
      </c>
      <c r="L66" s="143">
        <f t="shared" si="12"/>
        <v>0</v>
      </c>
      <c r="M66" s="143">
        <f t="shared" si="13"/>
        <v>0</v>
      </c>
      <c r="N66" s="143">
        <f t="shared" si="14"/>
        <v>0</v>
      </c>
      <c r="O66" s="143">
        <f t="shared" si="15"/>
        <v>0</v>
      </c>
      <c r="P66" s="143">
        <f aca="true" t="shared" si="21" ref="P66:P97">SUM(M66:O66)</f>
        <v>0</v>
      </c>
      <c r="R66" s="12"/>
    </row>
    <row r="67" spans="1:18" ht="30">
      <c r="A67" s="59"/>
      <c r="B67" s="59"/>
      <c r="C67" s="99" t="s">
        <v>541</v>
      </c>
      <c r="D67" s="58" t="s">
        <v>835</v>
      </c>
      <c r="E67" s="91">
        <v>369.608</v>
      </c>
      <c r="F67" s="142">
        <v>0</v>
      </c>
      <c r="G67" s="130">
        <v>0</v>
      </c>
      <c r="H67" s="130">
        <v>0</v>
      </c>
      <c r="I67" s="130">
        <v>0</v>
      </c>
      <c r="J67" s="130">
        <v>0</v>
      </c>
      <c r="K67" s="143">
        <f t="shared" si="20"/>
        <v>0</v>
      </c>
      <c r="L67" s="143">
        <f t="shared" si="12"/>
        <v>0</v>
      </c>
      <c r="M67" s="143">
        <f t="shared" si="13"/>
        <v>0</v>
      </c>
      <c r="N67" s="143">
        <f t="shared" si="14"/>
        <v>0</v>
      </c>
      <c r="O67" s="143">
        <f t="shared" si="15"/>
        <v>0</v>
      </c>
      <c r="P67" s="143">
        <f t="shared" si="21"/>
        <v>0</v>
      </c>
      <c r="R67" s="12"/>
    </row>
    <row r="68" spans="1:18" ht="15">
      <c r="A68" s="59"/>
      <c r="B68" s="59"/>
      <c r="C68" s="99" t="s">
        <v>925</v>
      </c>
      <c r="D68" s="58" t="s">
        <v>772</v>
      </c>
      <c r="E68" s="91">
        <v>693.015</v>
      </c>
      <c r="F68" s="142">
        <v>0</v>
      </c>
      <c r="G68" s="130">
        <v>0</v>
      </c>
      <c r="H68" s="130">
        <v>0</v>
      </c>
      <c r="I68" s="130">
        <v>0</v>
      </c>
      <c r="J68" s="130">
        <v>0</v>
      </c>
      <c r="K68" s="143">
        <f t="shared" si="20"/>
        <v>0</v>
      </c>
      <c r="L68" s="143">
        <f t="shared" si="12"/>
        <v>0</v>
      </c>
      <c r="M68" s="143">
        <f t="shared" si="13"/>
        <v>0</v>
      </c>
      <c r="N68" s="143">
        <f t="shared" si="14"/>
        <v>0</v>
      </c>
      <c r="O68" s="143">
        <f t="shared" si="15"/>
        <v>0</v>
      </c>
      <c r="P68" s="143">
        <f t="shared" si="21"/>
        <v>0</v>
      </c>
      <c r="R68" s="12"/>
    </row>
    <row r="69" spans="1:18" ht="15">
      <c r="A69" s="59"/>
      <c r="B69" s="59"/>
      <c r="C69" s="99" t="s">
        <v>926</v>
      </c>
      <c r="D69" s="58" t="s">
        <v>772</v>
      </c>
      <c r="E69" s="91">
        <v>115.5025</v>
      </c>
      <c r="F69" s="142">
        <v>0</v>
      </c>
      <c r="G69" s="130">
        <v>0</v>
      </c>
      <c r="H69" s="130">
        <v>0</v>
      </c>
      <c r="I69" s="130">
        <v>0</v>
      </c>
      <c r="J69" s="130">
        <v>0</v>
      </c>
      <c r="K69" s="143">
        <f t="shared" si="20"/>
        <v>0</v>
      </c>
      <c r="L69" s="143">
        <f t="shared" si="12"/>
        <v>0</v>
      </c>
      <c r="M69" s="143">
        <f t="shared" si="13"/>
        <v>0</v>
      </c>
      <c r="N69" s="143">
        <f t="shared" si="14"/>
        <v>0</v>
      </c>
      <c r="O69" s="143">
        <f t="shared" si="15"/>
        <v>0</v>
      </c>
      <c r="P69" s="143">
        <f t="shared" si="21"/>
        <v>0</v>
      </c>
      <c r="R69" s="12"/>
    </row>
    <row r="70" spans="1:18" ht="30">
      <c r="A70" s="59"/>
      <c r="B70" s="59"/>
      <c r="C70" s="99" t="s">
        <v>927</v>
      </c>
      <c r="D70" s="58" t="s">
        <v>772</v>
      </c>
      <c r="E70" s="91">
        <v>92.402</v>
      </c>
      <c r="F70" s="142">
        <v>0</v>
      </c>
      <c r="G70" s="130">
        <v>0</v>
      </c>
      <c r="H70" s="130">
        <v>0</v>
      </c>
      <c r="I70" s="130">
        <v>0</v>
      </c>
      <c r="J70" s="130">
        <v>0</v>
      </c>
      <c r="K70" s="143">
        <f t="shared" si="20"/>
        <v>0</v>
      </c>
      <c r="L70" s="143">
        <f t="shared" si="12"/>
        <v>0</v>
      </c>
      <c r="M70" s="143">
        <f t="shared" si="13"/>
        <v>0</v>
      </c>
      <c r="N70" s="143">
        <f t="shared" si="14"/>
        <v>0</v>
      </c>
      <c r="O70" s="143">
        <f t="shared" si="15"/>
        <v>0</v>
      </c>
      <c r="P70" s="143">
        <f t="shared" si="21"/>
        <v>0</v>
      </c>
      <c r="R70" s="12"/>
    </row>
    <row r="71" spans="1:18" ht="60">
      <c r="A71" s="59" t="s">
        <v>757</v>
      </c>
      <c r="B71" s="59" t="s">
        <v>877</v>
      </c>
      <c r="C71" s="90" t="s">
        <v>944</v>
      </c>
      <c r="D71" s="58" t="s">
        <v>775</v>
      </c>
      <c r="E71" s="91">
        <v>462.01</v>
      </c>
      <c r="F71" s="142">
        <v>0</v>
      </c>
      <c r="G71" s="130">
        <v>0</v>
      </c>
      <c r="H71" s="130">
        <v>0</v>
      </c>
      <c r="I71" s="130">
        <v>0</v>
      </c>
      <c r="J71" s="130">
        <v>0</v>
      </c>
      <c r="K71" s="143">
        <f t="shared" si="20"/>
        <v>0</v>
      </c>
      <c r="L71" s="143">
        <f t="shared" si="12"/>
        <v>0</v>
      </c>
      <c r="M71" s="143">
        <f t="shared" si="13"/>
        <v>0</v>
      </c>
      <c r="N71" s="143">
        <f t="shared" si="14"/>
        <v>0</v>
      </c>
      <c r="O71" s="143">
        <f t="shared" si="15"/>
        <v>0</v>
      </c>
      <c r="P71" s="143">
        <f t="shared" si="21"/>
        <v>0</v>
      </c>
      <c r="R71" s="12"/>
    </row>
    <row r="72" spans="1:18" ht="30">
      <c r="A72" s="59"/>
      <c r="B72" s="59"/>
      <c r="C72" s="99" t="s">
        <v>537</v>
      </c>
      <c r="D72" s="58" t="s">
        <v>772</v>
      </c>
      <c r="E72" s="91">
        <v>323.407</v>
      </c>
      <c r="F72" s="142">
        <v>0</v>
      </c>
      <c r="G72" s="130">
        <v>0</v>
      </c>
      <c r="H72" s="130">
        <v>0</v>
      </c>
      <c r="I72" s="130">
        <v>0</v>
      </c>
      <c r="J72" s="130">
        <v>0</v>
      </c>
      <c r="K72" s="143">
        <f t="shared" si="20"/>
        <v>0</v>
      </c>
      <c r="L72" s="143">
        <f t="shared" si="12"/>
        <v>0</v>
      </c>
      <c r="M72" s="143">
        <f t="shared" si="13"/>
        <v>0</v>
      </c>
      <c r="N72" s="143">
        <f t="shared" si="14"/>
        <v>0</v>
      </c>
      <c r="O72" s="143">
        <f t="shared" si="15"/>
        <v>0</v>
      </c>
      <c r="P72" s="143">
        <f t="shared" si="21"/>
        <v>0</v>
      </c>
      <c r="R72" s="12"/>
    </row>
    <row r="73" spans="1:18" ht="30">
      <c r="A73" s="59"/>
      <c r="B73" s="59"/>
      <c r="C73" s="99" t="s">
        <v>543</v>
      </c>
      <c r="D73" s="58" t="s">
        <v>775</v>
      </c>
      <c r="E73" s="91">
        <v>485.1105</v>
      </c>
      <c r="F73" s="142">
        <v>0</v>
      </c>
      <c r="G73" s="130">
        <v>0</v>
      </c>
      <c r="H73" s="130">
        <v>0</v>
      </c>
      <c r="I73" s="130">
        <v>0</v>
      </c>
      <c r="J73" s="130">
        <v>0</v>
      </c>
      <c r="K73" s="143">
        <f t="shared" si="20"/>
        <v>0</v>
      </c>
      <c r="L73" s="143">
        <f t="shared" si="12"/>
        <v>0</v>
      </c>
      <c r="M73" s="143">
        <f t="shared" si="13"/>
        <v>0</v>
      </c>
      <c r="N73" s="143">
        <f t="shared" si="14"/>
        <v>0</v>
      </c>
      <c r="O73" s="143">
        <f t="shared" si="15"/>
        <v>0</v>
      </c>
      <c r="P73" s="143">
        <f t="shared" si="21"/>
        <v>0</v>
      </c>
      <c r="R73" s="12"/>
    </row>
    <row r="74" spans="1:18" ht="30">
      <c r="A74" s="59"/>
      <c r="B74" s="59"/>
      <c r="C74" s="99" t="s">
        <v>538</v>
      </c>
      <c r="D74" s="58" t="s">
        <v>772</v>
      </c>
      <c r="E74" s="91">
        <v>924.02</v>
      </c>
      <c r="F74" s="142">
        <v>0</v>
      </c>
      <c r="G74" s="130">
        <v>0</v>
      </c>
      <c r="H74" s="130">
        <v>0</v>
      </c>
      <c r="I74" s="130">
        <v>0</v>
      </c>
      <c r="J74" s="130">
        <v>0</v>
      </c>
      <c r="K74" s="143">
        <f t="shared" si="20"/>
        <v>0</v>
      </c>
      <c r="L74" s="143">
        <f aca="true" t="shared" si="22" ref="L74:L97">E74*F74</f>
        <v>0</v>
      </c>
      <c r="M74" s="143">
        <f aca="true" t="shared" si="23" ref="M74:M97">E74*H74</f>
        <v>0</v>
      </c>
      <c r="N74" s="143">
        <f aca="true" t="shared" si="24" ref="N74:N97">E74*I74</f>
        <v>0</v>
      </c>
      <c r="O74" s="143">
        <f aca="true" t="shared" si="25" ref="O74:O97">E74*J74</f>
        <v>0</v>
      </c>
      <c r="P74" s="143">
        <f t="shared" si="21"/>
        <v>0</v>
      </c>
      <c r="R74" s="12"/>
    </row>
    <row r="75" spans="1:18" ht="30">
      <c r="A75" s="59"/>
      <c r="B75" s="59"/>
      <c r="C75" s="99" t="s">
        <v>928</v>
      </c>
      <c r="D75" s="58" t="s">
        <v>772</v>
      </c>
      <c r="E75" s="91">
        <v>554.4119999999999</v>
      </c>
      <c r="F75" s="142">
        <v>0</v>
      </c>
      <c r="G75" s="130">
        <v>0</v>
      </c>
      <c r="H75" s="130">
        <v>0</v>
      </c>
      <c r="I75" s="130">
        <v>0</v>
      </c>
      <c r="J75" s="130">
        <v>0</v>
      </c>
      <c r="K75" s="143">
        <f t="shared" si="20"/>
        <v>0</v>
      </c>
      <c r="L75" s="143">
        <f t="shared" si="22"/>
        <v>0</v>
      </c>
      <c r="M75" s="143">
        <f t="shared" si="23"/>
        <v>0</v>
      </c>
      <c r="N75" s="143">
        <f t="shared" si="24"/>
        <v>0</v>
      </c>
      <c r="O75" s="143">
        <f t="shared" si="25"/>
        <v>0</v>
      </c>
      <c r="P75" s="143">
        <f t="shared" si="21"/>
        <v>0</v>
      </c>
      <c r="R75" s="12"/>
    </row>
    <row r="76" spans="1:18" ht="15">
      <c r="A76" s="59"/>
      <c r="B76" s="59"/>
      <c r="C76" s="99" t="s">
        <v>920</v>
      </c>
      <c r="D76" s="58" t="s">
        <v>921</v>
      </c>
      <c r="E76" s="91">
        <v>7.39216</v>
      </c>
      <c r="F76" s="142">
        <v>0</v>
      </c>
      <c r="G76" s="130">
        <v>0</v>
      </c>
      <c r="H76" s="130">
        <v>0</v>
      </c>
      <c r="I76" s="130">
        <v>0</v>
      </c>
      <c r="J76" s="130">
        <v>0</v>
      </c>
      <c r="K76" s="143">
        <f t="shared" si="20"/>
        <v>0</v>
      </c>
      <c r="L76" s="143">
        <f t="shared" si="22"/>
        <v>0</v>
      </c>
      <c r="M76" s="143">
        <f t="shared" si="23"/>
        <v>0</v>
      </c>
      <c r="N76" s="143">
        <f t="shared" si="24"/>
        <v>0</v>
      </c>
      <c r="O76" s="143">
        <f t="shared" si="25"/>
        <v>0</v>
      </c>
      <c r="P76" s="143">
        <f t="shared" si="21"/>
        <v>0</v>
      </c>
      <c r="R76" s="12"/>
    </row>
    <row r="77" spans="1:18" ht="30">
      <c r="A77" s="59"/>
      <c r="B77" s="59"/>
      <c r="C77" s="99" t="s">
        <v>542</v>
      </c>
      <c r="D77" s="58" t="s">
        <v>775</v>
      </c>
      <c r="E77" s="91">
        <v>1016.422</v>
      </c>
      <c r="F77" s="142">
        <v>0</v>
      </c>
      <c r="G77" s="130">
        <v>0</v>
      </c>
      <c r="H77" s="130">
        <v>0</v>
      </c>
      <c r="I77" s="130">
        <v>0</v>
      </c>
      <c r="J77" s="130">
        <v>0</v>
      </c>
      <c r="K77" s="143">
        <f t="shared" si="20"/>
        <v>0</v>
      </c>
      <c r="L77" s="143">
        <f t="shared" si="22"/>
        <v>0</v>
      </c>
      <c r="M77" s="143">
        <f t="shared" si="23"/>
        <v>0</v>
      </c>
      <c r="N77" s="143">
        <f t="shared" si="24"/>
        <v>0</v>
      </c>
      <c r="O77" s="143">
        <f t="shared" si="25"/>
        <v>0</v>
      </c>
      <c r="P77" s="143">
        <f t="shared" si="21"/>
        <v>0</v>
      </c>
      <c r="R77" s="12"/>
    </row>
    <row r="78" spans="1:18" ht="30">
      <c r="A78" s="59"/>
      <c r="B78" s="59"/>
      <c r="C78" s="99" t="s">
        <v>922</v>
      </c>
      <c r="D78" s="58" t="s">
        <v>923</v>
      </c>
      <c r="E78" s="91">
        <v>13.398290000000001</v>
      </c>
      <c r="F78" s="142">
        <v>0</v>
      </c>
      <c r="G78" s="130">
        <v>0</v>
      </c>
      <c r="H78" s="130">
        <v>0</v>
      </c>
      <c r="I78" s="130">
        <v>0</v>
      </c>
      <c r="J78" s="130">
        <v>0</v>
      </c>
      <c r="K78" s="143">
        <f t="shared" si="20"/>
        <v>0</v>
      </c>
      <c r="L78" s="143">
        <f t="shared" si="22"/>
        <v>0</v>
      </c>
      <c r="M78" s="143">
        <f t="shared" si="23"/>
        <v>0</v>
      </c>
      <c r="N78" s="143">
        <f t="shared" si="24"/>
        <v>0</v>
      </c>
      <c r="O78" s="143">
        <f t="shared" si="25"/>
        <v>0</v>
      </c>
      <c r="P78" s="143">
        <f t="shared" si="21"/>
        <v>0</v>
      </c>
      <c r="R78" s="12"/>
    </row>
    <row r="79" spans="1:18" ht="15">
      <c r="A79" s="59"/>
      <c r="B79" s="59"/>
      <c r="C79" s="99" t="s">
        <v>540</v>
      </c>
      <c r="D79" s="58" t="s">
        <v>835</v>
      </c>
      <c r="E79" s="91">
        <v>184.804</v>
      </c>
      <c r="F79" s="142">
        <v>0</v>
      </c>
      <c r="G79" s="130">
        <v>0</v>
      </c>
      <c r="H79" s="130">
        <v>0</v>
      </c>
      <c r="I79" s="130">
        <v>0</v>
      </c>
      <c r="J79" s="130">
        <v>0</v>
      </c>
      <c r="K79" s="143">
        <f t="shared" si="20"/>
        <v>0</v>
      </c>
      <c r="L79" s="143">
        <f t="shared" si="22"/>
        <v>0</v>
      </c>
      <c r="M79" s="143">
        <f t="shared" si="23"/>
        <v>0</v>
      </c>
      <c r="N79" s="143">
        <f t="shared" si="24"/>
        <v>0</v>
      </c>
      <c r="O79" s="143">
        <f t="shared" si="25"/>
        <v>0</v>
      </c>
      <c r="P79" s="143">
        <f t="shared" si="21"/>
        <v>0</v>
      </c>
      <c r="R79" s="12"/>
    </row>
    <row r="80" spans="1:18" ht="30">
      <c r="A80" s="59"/>
      <c r="B80" s="59"/>
      <c r="C80" s="99" t="s">
        <v>541</v>
      </c>
      <c r="D80" s="58" t="s">
        <v>835</v>
      </c>
      <c r="E80" s="91">
        <v>369.608</v>
      </c>
      <c r="F80" s="142">
        <v>0</v>
      </c>
      <c r="G80" s="130">
        <v>0</v>
      </c>
      <c r="H80" s="130">
        <v>0</v>
      </c>
      <c r="I80" s="130">
        <v>0</v>
      </c>
      <c r="J80" s="130">
        <v>0</v>
      </c>
      <c r="K80" s="143">
        <f t="shared" si="20"/>
        <v>0</v>
      </c>
      <c r="L80" s="143">
        <f t="shared" si="22"/>
        <v>0</v>
      </c>
      <c r="M80" s="143">
        <f t="shared" si="23"/>
        <v>0</v>
      </c>
      <c r="N80" s="143">
        <f t="shared" si="24"/>
        <v>0</v>
      </c>
      <c r="O80" s="143">
        <f t="shared" si="25"/>
        <v>0</v>
      </c>
      <c r="P80" s="143">
        <f t="shared" si="21"/>
        <v>0</v>
      </c>
      <c r="R80" s="12"/>
    </row>
    <row r="81" spans="1:18" ht="15">
      <c r="A81" s="59"/>
      <c r="B81" s="59"/>
      <c r="C81" s="99" t="s">
        <v>925</v>
      </c>
      <c r="D81" s="58" t="s">
        <v>772</v>
      </c>
      <c r="E81" s="91">
        <v>693.015</v>
      </c>
      <c r="F81" s="142">
        <v>0</v>
      </c>
      <c r="G81" s="130">
        <v>0</v>
      </c>
      <c r="H81" s="130">
        <v>0</v>
      </c>
      <c r="I81" s="130">
        <v>0</v>
      </c>
      <c r="J81" s="130">
        <v>0</v>
      </c>
      <c r="K81" s="143">
        <f t="shared" si="20"/>
        <v>0</v>
      </c>
      <c r="L81" s="143">
        <f t="shared" si="22"/>
        <v>0</v>
      </c>
      <c r="M81" s="143">
        <f t="shared" si="23"/>
        <v>0</v>
      </c>
      <c r="N81" s="143">
        <f t="shared" si="24"/>
        <v>0</v>
      </c>
      <c r="O81" s="143">
        <f t="shared" si="25"/>
        <v>0</v>
      </c>
      <c r="P81" s="143">
        <f t="shared" si="21"/>
        <v>0</v>
      </c>
      <c r="R81" s="12"/>
    </row>
    <row r="82" spans="1:18" ht="15">
      <c r="A82" s="59"/>
      <c r="B82" s="59"/>
      <c r="C82" s="99" t="s">
        <v>926</v>
      </c>
      <c r="D82" s="58" t="s">
        <v>772</v>
      </c>
      <c r="E82" s="91">
        <v>115.5025</v>
      </c>
      <c r="F82" s="142">
        <v>0</v>
      </c>
      <c r="G82" s="130">
        <v>0</v>
      </c>
      <c r="H82" s="130">
        <v>0</v>
      </c>
      <c r="I82" s="130">
        <v>0</v>
      </c>
      <c r="J82" s="130">
        <v>0</v>
      </c>
      <c r="K82" s="143">
        <f t="shared" si="20"/>
        <v>0</v>
      </c>
      <c r="L82" s="143">
        <f t="shared" si="22"/>
        <v>0</v>
      </c>
      <c r="M82" s="143">
        <f t="shared" si="23"/>
        <v>0</v>
      </c>
      <c r="N82" s="143">
        <f t="shared" si="24"/>
        <v>0</v>
      </c>
      <c r="O82" s="143">
        <f t="shared" si="25"/>
        <v>0</v>
      </c>
      <c r="P82" s="143">
        <f t="shared" si="21"/>
        <v>0</v>
      </c>
      <c r="R82" s="12"/>
    </row>
    <row r="83" spans="1:18" ht="30">
      <c r="A83" s="59"/>
      <c r="B83" s="59"/>
      <c r="C83" s="99" t="s">
        <v>927</v>
      </c>
      <c r="D83" s="58" t="s">
        <v>772</v>
      </c>
      <c r="E83" s="91">
        <v>92.402</v>
      </c>
      <c r="F83" s="142">
        <v>0</v>
      </c>
      <c r="G83" s="130">
        <v>0</v>
      </c>
      <c r="H83" s="130">
        <v>0</v>
      </c>
      <c r="I83" s="130">
        <v>0</v>
      </c>
      <c r="J83" s="130">
        <v>0</v>
      </c>
      <c r="K83" s="143">
        <f t="shared" si="20"/>
        <v>0</v>
      </c>
      <c r="L83" s="143">
        <f t="shared" si="22"/>
        <v>0</v>
      </c>
      <c r="M83" s="143">
        <f t="shared" si="23"/>
        <v>0</v>
      </c>
      <c r="N83" s="143">
        <f t="shared" si="24"/>
        <v>0</v>
      </c>
      <c r="O83" s="143">
        <f t="shared" si="25"/>
        <v>0</v>
      </c>
      <c r="P83" s="143">
        <f t="shared" si="21"/>
        <v>0</v>
      </c>
      <c r="R83" s="12"/>
    </row>
    <row r="84" spans="1:18" ht="60">
      <c r="A84" s="59" t="s">
        <v>758</v>
      </c>
      <c r="B84" s="59" t="s">
        <v>877</v>
      </c>
      <c r="C84" s="90" t="s">
        <v>945</v>
      </c>
      <c r="D84" s="58" t="s">
        <v>775</v>
      </c>
      <c r="E84" s="91">
        <v>148.08</v>
      </c>
      <c r="F84" s="142">
        <v>0</v>
      </c>
      <c r="G84" s="130">
        <v>0</v>
      </c>
      <c r="H84" s="130">
        <v>0</v>
      </c>
      <c r="I84" s="130">
        <v>0</v>
      </c>
      <c r="J84" s="130">
        <v>0</v>
      </c>
      <c r="K84" s="143">
        <f t="shared" si="20"/>
        <v>0</v>
      </c>
      <c r="L84" s="143">
        <f t="shared" si="22"/>
        <v>0</v>
      </c>
      <c r="M84" s="143">
        <f t="shared" si="23"/>
        <v>0</v>
      </c>
      <c r="N84" s="143">
        <f t="shared" si="24"/>
        <v>0</v>
      </c>
      <c r="O84" s="143">
        <f t="shared" si="25"/>
        <v>0</v>
      </c>
      <c r="P84" s="143">
        <f t="shared" si="21"/>
        <v>0</v>
      </c>
      <c r="R84" s="12"/>
    </row>
    <row r="85" spans="1:18" ht="30">
      <c r="A85" s="59"/>
      <c r="B85" s="59"/>
      <c r="C85" s="99" t="s">
        <v>544</v>
      </c>
      <c r="D85" s="58" t="s">
        <v>772</v>
      </c>
      <c r="E85" s="91">
        <v>103.656</v>
      </c>
      <c r="F85" s="142">
        <v>0</v>
      </c>
      <c r="G85" s="130">
        <v>0</v>
      </c>
      <c r="H85" s="130">
        <v>0</v>
      </c>
      <c r="I85" s="130">
        <v>0</v>
      </c>
      <c r="J85" s="130">
        <v>0</v>
      </c>
      <c r="K85" s="143">
        <f t="shared" si="20"/>
        <v>0</v>
      </c>
      <c r="L85" s="143">
        <f t="shared" si="22"/>
        <v>0</v>
      </c>
      <c r="M85" s="143">
        <f t="shared" si="23"/>
        <v>0</v>
      </c>
      <c r="N85" s="143">
        <f t="shared" si="24"/>
        <v>0</v>
      </c>
      <c r="O85" s="143">
        <f t="shared" si="25"/>
        <v>0</v>
      </c>
      <c r="P85" s="143">
        <f t="shared" si="21"/>
        <v>0</v>
      </c>
      <c r="R85" s="12"/>
    </row>
    <row r="86" spans="1:18" ht="15">
      <c r="A86" s="59"/>
      <c r="B86" s="59"/>
      <c r="C86" s="99" t="s">
        <v>943</v>
      </c>
      <c r="D86" s="58" t="s">
        <v>775</v>
      </c>
      <c r="E86" s="91">
        <v>155.484</v>
      </c>
      <c r="F86" s="142">
        <v>0</v>
      </c>
      <c r="G86" s="130">
        <v>0</v>
      </c>
      <c r="H86" s="130">
        <v>0</v>
      </c>
      <c r="I86" s="130">
        <v>0</v>
      </c>
      <c r="J86" s="130">
        <v>0</v>
      </c>
      <c r="K86" s="143">
        <f t="shared" si="20"/>
        <v>0</v>
      </c>
      <c r="L86" s="143">
        <f t="shared" si="22"/>
        <v>0</v>
      </c>
      <c r="M86" s="143">
        <f t="shared" si="23"/>
        <v>0</v>
      </c>
      <c r="N86" s="143">
        <f t="shared" si="24"/>
        <v>0</v>
      </c>
      <c r="O86" s="143">
        <f t="shared" si="25"/>
        <v>0</v>
      </c>
      <c r="P86" s="143">
        <f t="shared" si="21"/>
        <v>0</v>
      </c>
      <c r="R86" s="12"/>
    </row>
    <row r="87" spans="1:18" ht="30">
      <c r="A87" s="59"/>
      <c r="B87" s="59"/>
      <c r="C87" s="99" t="s">
        <v>545</v>
      </c>
      <c r="D87" s="58" t="s">
        <v>772</v>
      </c>
      <c r="E87" s="91">
        <v>296.16</v>
      </c>
      <c r="F87" s="142">
        <v>0</v>
      </c>
      <c r="G87" s="130">
        <v>0</v>
      </c>
      <c r="H87" s="130">
        <v>0</v>
      </c>
      <c r="I87" s="130">
        <v>0</v>
      </c>
      <c r="J87" s="130">
        <v>0</v>
      </c>
      <c r="K87" s="143">
        <f t="shared" si="20"/>
        <v>0</v>
      </c>
      <c r="L87" s="143">
        <f t="shared" si="22"/>
        <v>0</v>
      </c>
      <c r="M87" s="143">
        <f t="shared" si="23"/>
        <v>0</v>
      </c>
      <c r="N87" s="143">
        <f t="shared" si="24"/>
        <v>0</v>
      </c>
      <c r="O87" s="143">
        <f t="shared" si="25"/>
        <v>0</v>
      </c>
      <c r="P87" s="143">
        <f t="shared" si="21"/>
        <v>0</v>
      </c>
      <c r="R87" s="12"/>
    </row>
    <row r="88" spans="1:18" ht="30">
      <c r="A88" s="59"/>
      <c r="B88" s="59"/>
      <c r="C88" s="99" t="s">
        <v>928</v>
      </c>
      <c r="D88" s="58" t="s">
        <v>772</v>
      </c>
      <c r="E88" s="91">
        <v>177.696</v>
      </c>
      <c r="F88" s="142">
        <v>0</v>
      </c>
      <c r="G88" s="130">
        <v>0</v>
      </c>
      <c r="H88" s="130">
        <v>0</v>
      </c>
      <c r="I88" s="130">
        <v>0</v>
      </c>
      <c r="J88" s="130">
        <v>0</v>
      </c>
      <c r="K88" s="143">
        <f t="shared" si="20"/>
        <v>0</v>
      </c>
      <c r="L88" s="143">
        <f t="shared" si="22"/>
        <v>0</v>
      </c>
      <c r="M88" s="143">
        <f t="shared" si="23"/>
        <v>0</v>
      </c>
      <c r="N88" s="143">
        <f t="shared" si="24"/>
        <v>0</v>
      </c>
      <c r="O88" s="143">
        <f t="shared" si="25"/>
        <v>0</v>
      </c>
      <c r="P88" s="143">
        <f t="shared" si="21"/>
        <v>0</v>
      </c>
      <c r="R88" s="12"/>
    </row>
    <row r="89" spans="1:18" ht="15">
      <c r="A89" s="59"/>
      <c r="B89" s="59"/>
      <c r="C89" s="99" t="s">
        <v>920</v>
      </c>
      <c r="D89" s="58" t="s">
        <v>921</v>
      </c>
      <c r="E89" s="91">
        <v>2.3692800000000003</v>
      </c>
      <c r="F89" s="142">
        <v>0</v>
      </c>
      <c r="G89" s="130">
        <v>0</v>
      </c>
      <c r="H89" s="130">
        <v>0</v>
      </c>
      <c r="I89" s="130">
        <v>0</v>
      </c>
      <c r="J89" s="130">
        <v>0</v>
      </c>
      <c r="K89" s="143">
        <f t="shared" si="20"/>
        <v>0</v>
      </c>
      <c r="L89" s="143">
        <f t="shared" si="22"/>
        <v>0</v>
      </c>
      <c r="M89" s="143">
        <f t="shared" si="23"/>
        <v>0</v>
      </c>
      <c r="N89" s="143">
        <f t="shared" si="24"/>
        <v>0</v>
      </c>
      <c r="O89" s="143">
        <f t="shared" si="25"/>
        <v>0</v>
      </c>
      <c r="P89" s="143">
        <f t="shared" si="21"/>
        <v>0</v>
      </c>
      <c r="R89" s="12"/>
    </row>
    <row r="90" spans="1:18" ht="30">
      <c r="A90" s="59"/>
      <c r="B90" s="59"/>
      <c r="C90" s="99" t="s">
        <v>542</v>
      </c>
      <c r="D90" s="58" t="s">
        <v>775</v>
      </c>
      <c r="E90" s="91">
        <v>651.5520000000001</v>
      </c>
      <c r="F90" s="142">
        <v>0</v>
      </c>
      <c r="G90" s="130">
        <v>0</v>
      </c>
      <c r="H90" s="130">
        <v>0</v>
      </c>
      <c r="I90" s="130">
        <v>0</v>
      </c>
      <c r="J90" s="130">
        <v>0</v>
      </c>
      <c r="K90" s="143">
        <f t="shared" si="20"/>
        <v>0</v>
      </c>
      <c r="L90" s="143">
        <f t="shared" si="22"/>
        <v>0</v>
      </c>
      <c r="M90" s="143">
        <f t="shared" si="23"/>
        <v>0</v>
      </c>
      <c r="N90" s="143">
        <f t="shared" si="24"/>
        <v>0</v>
      </c>
      <c r="O90" s="143">
        <f t="shared" si="25"/>
        <v>0</v>
      </c>
      <c r="P90" s="143">
        <f t="shared" si="21"/>
        <v>0</v>
      </c>
      <c r="R90" s="12"/>
    </row>
    <row r="91" spans="1:18" ht="30">
      <c r="A91" s="59"/>
      <c r="B91" s="59"/>
      <c r="C91" s="99" t="s">
        <v>922</v>
      </c>
      <c r="D91" s="58" t="s">
        <v>923</v>
      </c>
      <c r="E91" s="91">
        <v>1.92504</v>
      </c>
      <c r="F91" s="142">
        <v>0</v>
      </c>
      <c r="G91" s="130">
        <v>0</v>
      </c>
      <c r="H91" s="130">
        <v>0</v>
      </c>
      <c r="I91" s="130">
        <v>0</v>
      </c>
      <c r="J91" s="130">
        <v>0</v>
      </c>
      <c r="K91" s="143">
        <f t="shared" si="20"/>
        <v>0</v>
      </c>
      <c r="L91" s="143">
        <f t="shared" si="22"/>
        <v>0</v>
      </c>
      <c r="M91" s="143">
        <f t="shared" si="23"/>
        <v>0</v>
      </c>
      <c r="N91" s="143">
        <f t="shared" si="24"/>
        <v>0</v>
      </c>
      <c r="O91" s="143">
        <f t="shared" si="25"/>
        <v>0</v>
      </c>
      <c r="P91" s="143">
        <f t="shared" si="21"/>
        <v>0</v>
      </c>
      <c r="R91" s="12"/>
    </row>
    <row r="92" spans="1:18" ht="30">
      <c r="A92" s="59"/>
      <c r="B92" s="59"/>
      <c r="C92" s="99" t="s">
        <v>924</v>
      </c>
      <c r="D92" s="58" t="s">
        <v>923</v>
      </c>
      <c r="E92" s="91">
        <v>4.294320000000001</v>
      </c>
      <c r="F92" s="142">
        <v>0</v>
      </c>
      <c r="G92" s="130">
        <v>0</v>
      </c>
      <c r="H92" s="130">
        <v>0</v>
      </c>
      <c r="I92" s="130">
        <v>0</v>
      </c>
      <c r="J92" s="130">
        <v>0</v>
      </c>
      <c r="K92" s="143">
        <f t="shared" si="20"/>
        <v>0</v>
      </c>
      <c r="L92" s="143">
        <f t="shared" si="22"/>
        <v>0</v>
      </c>
      <c r="M92" s="143">
        <f t="shared" si="23"/>
        <v>0</v>
      </c>
      <c r="N92" s="143">
        <f t="shared" si="24"/>
        <v>0</v>
      </c>
      <c r="O92" s="143">
        <f t="shared" si="25"/>
        <v>0</v>
      </c>
      <c r="P92" s="143">
        <f t="shared" si="21"/>
        <v>0</v>
      </c>
      <c r="R92" s="12"/>
    </row>
    <row r="93" spans="1:18" ht="15">
      <c r="A93" s="59"/>
      <c r="B93" s="59"/>
      <c r="C93" s="99" t="s">
        <v>540</v>
      </c>
      <c r="D93" s="58" t="s">
        <v>835</v>
      </c>
      <c r="E93" s="91">
        <v>59.232000000000006</v>
      </c>
      <c r="F93" s="142">
        <v>0</v>
      </c>
      <c r="G93" s="130">
        <v>0</v>
      </c>
      <c r="H93" s="130">
        <v>0</v>
      </c>
      <c r="I93" s="130">
        <v>0</v>
      </c>
      <c r="J93" s="130">
        <v>0</v>
      </c>
      <c r="K93" s="143">
        <f t="shared" si="20"/>
        <v>0</v>
      </c>
      <c r="L93" s="143">
        <f t="shared" si="22"/>
        <v>0</v>
      </c>
      <c r="M93" s="143">
        <f t="shared" si="23"/>
        <v>0</v>
      </c>
      <c r="N93" s="143">
        <f t="shared" si="24"/>
        <v>0</v>
      </c>
      <c r="O93" s="143">
        <f t="shared" si="25"/>
        <v>0</v>
      </c>
      <c r="P93" s="143">
        <f t="shared" si="21"/>
        <v>0</v>
      </c>
      <c r="R93" s="12"/>
    </row>
    <row r="94" spans="1:18" ht="30">
      <c r="A94" s="59"/>
      <c r="B94" s="59"/>
      <c r="C94" s="99" t="s">
        <v>541</v>
      </c>
      <c r="D94" s="58" t="s">
        <v>835</v>
      </c>
      <c r="E94" s="91">
        <v>118.46400000000001</v>
      </c>
      <c r="F94" s="142">
        <v>0</v>
      </c>
      <c r="G94" s="130">
        <v>0</v>
      </c>
      <c r="H94" s="130">
        <v>0</v>
      </c>
      <c r="I94" s="130">
        <v>0</v>
      </c>
      <c r="J94" s="130">
        <v>0</v>
      </c>
      <c r="K94" s="143">
        <f t="shared" si="20"/>
        <v>0</v>
      </c>
      <c r="L94" s="143">
        <f t="shared" si="22"/>
        <v>0</v>
      </c>
      <c r="M94" s="143">
        <f t="shared" si="23"/>
        <v>0</v>
      </c>
      <c r="N94" s="143">
        <f t="shared" si="24"/>
        <v>0</v>
      </c>
      <c r="O94" s="143">
        <f t="shared" si="25"/>
        <v>0</v>
      </c>
      <c r="P94" s="143">
        <f t="shared" si="21"/>
        <v>0</v>
      </c>
      <c r="R94" s="12"/>
    </row>
    <row r="95" spans="1:18" ht="15">
      <c r="A95" s="59"/>
      <c r="B95" s="59"/>
      <c r="C95" s="99" t="s">
        <v>925</v>
      </c>
      <c r="D95" s="58" t="s">
        <v>772</v>
      </c>
      <c r="E95" s="91">
        <v>222.12</v>
      </c>
      <c r="F95" s="142">
        <v>0</v>
      </c>
      <c r="G95" s="130">
        <v>0</v>
      </c>
      <c r="H95" s="130">
        <v>0</v>
      </c>
      <c r="I95" s="130">
        <v>0</v>
      </c>
      <c r="J95" s="130">
        <v>0</v>
      </c>
      <c r="K95" s="143">
        <f t="shared" si="20"/>
        <v>0</v>
      </c>
      <c r="L95" s="143">
        <f t="shared" si="22"/>
        <v>0</v>
      </c>
      <c r="M95" s="143">
        <f t="shared" si="23"/>
        <v>0</v>
      </c>
      <c r="N95" s="143">
        <f t="shared" si="24"/>
        <v>0</v>
      </c>
      <c r="O95" s="143">
        <f t="shared" si="25"/>
        <v>0</v>
      </c>
      <c r="P95" s="143">
        <f t="shared" si="21"/>
        <v>0</v>
      </c>
      <c r="R95" s="12"/>
    </row>
    <row r="96" spans="1:18" ht="15">
      <c r="A96" s="59"/>
      <c r="B96" s="59"/>
      <c r="C96" s="99" t="s">
        <v>926</v>
      </c>
      <c r="D96" s="58" t="s">
        <v>772</v>
      </c>
      <c r="E96" s="91">
        <v>37.02</v>
      </c>
      <c r="F96" s="142">
        <v>0</v>
      </c>
      <c r="G96" s="130">
        <v>0</v>
      </c>
      <c r="H96" s="130">
        <v>0</v>
      </c>
      <c r="I96" s="130">
        <v>0</v>
      </c>
      <c r="J96" s="130">
        <v>0</v>
      </c>
      <c r="K96" s="143">
        <f t="shared" si="20"/>
        <v>0</v>
      </c>
      <c r="L96" s="143">
        <f t="shared" si="22"/>
        <v>0</v>
      </c>
      <c r="M96" s="143">
        <f t="shared" si="23"/>
        <v>0</v>
      </c>
      <c r="N96" s="143">
        <f t="shared" si="24"/>
        <v>0</v>
      </c>
      <c r="O96" s="143">
        <f t="shared" si="25"/>
        <v>0</v>
      </c>
      <c r="P96" s="143">
        <f t="shared" si="21"/>
        <v>0</v>
      </c>
      <c r="R96" s="12"/>
    </row>
    <row r="97" spans="1:18" ht="30">
      <c r="A97" s="59"/>
      <c r="B97" s="59"/>
      <c r="C97" s="99" t="s">
        <v>927</v>
      </c>
      <c r="D97" s="58" t="s">
        <v>772</v>
      </c>
      <c r="E97" s="91">
        <v>29.616000000000003</v>
      </c>
      <c r="F97" s="142">
        <v>0</v>
      </c>
      <c r="G97" s="130">
        <v>0</v>
      </c>
      <c r="H97" s="130">
        <v>0</v>
      </c>
      <c r="I97" s="130">
        <v>0</v>
      </c>
      <c r="J97" s="130">
        <v>0</v>
      </c>
      <c r="K97" s="143">
        <f t="shared" si="20"/>
        <v>0</v>
      </c>
      <c r="L97" s="143">
        <f t="shared" si="22"/>
        <v>0</v>
      </c>
      <c r="M97" s="143">
        <f t="shared" si="23"/>
        <v>0</v>
      </c>
      <c r="N97" s="143">
        <f t="shared" si="24"/>
        <v>0</v>
      </c>
      <c r="O97" s="143">
        <f t="shared" si="25"/>
        <v>0</v>
      </c>
      <c r="P97" s="143">
        <f t="shared" si="21"/>
        <v>0</v>
      </c>
      <c r="R97" s="12"/>
    </row>
    <row r="98" spans="1:18" ht="15">
      <c r="A98" s="58"/>
      <c r="B98" s="59"/>
      <c r="C98" s="111" t="s">
        <v>889</v>
      </c>
      <c r="D98" s="111"/>
      <c r="E98" s="111"/>
      <c r="F98" s="142">
        <v>0</v>
      </c>
      <c r="G98" s="130">
        <v>0</v>
      </c>
      <c r="H98" s="130">
        <v>0</v>
      </c>
      <c r="I98" s="130">
        <v>0</v>
      </c>
      <c r="J98" s="130">
        <v>0</v>
      </c>
      <c r="K98" s="150"/>
      <c r="L98" s="150">
        <f>SUM(L44:L97)</f>
        <v>0</v>
      </c>
      <c r="M98" s="150">
        <f>SUM(M44:M97)</f>
        <v>0</v>
      </c>
      <c r="N98" s="150">
        <f>SUM(N44:N97)</f>
        <v>0</v>
      </c>
      <c r="O98" s="150">
        <f>SUM(O44:O97)</f>
        <v>0</v>
      </c>
      <c r="P98" s="150">
        <f>SUM(M98:O98)</f>
        <v>0</v>
      </c>
      <c r="R98" s="12"/>
    </row>
    <row r="99" spans="1:18" ht="15">
      <c r="A99" s="110">
        <v>4</v>
      </c>
      <c r="B99" s="59"/>
      <c r="C99" s="110" t="s">
        <v>1114</v>
      </c>
      <c r="D99" s="58"/>
      <c r="E99" s="91"/>
      <c r="F99" s="142">
        <v>0</v>
      </c>
      <c r="G99" s="130">
        <v>0</v>
      </c>
      <c r="H99" s="130">
        <v>0</v>
      </c>
      <c r="I99" s="130">
        <v>0</v>
      </c>
      <c r="J99" s="130">
        <v>0</v>
      </c>
      <c r="K99" s="143">
        <f aca="true" t="shared" si="26" ref="K99:K111">SUM(H99:J99)</f>
        <v>0</v>
      </c>
      <c r="L99" s="143">
        <f aca="true" t="shared" si="27" ref="L99:L111">E99*F99</f>
        <v>0</v>
      </c>
      <c r="M99" s="143">
        <f aca="true" t="shared" si="28" ref="M99:M111">E99*H99</f>
        <v>0</v>
      </c>
      <c r="N99" s="143">
        <f aca="true" t="shared" si="29" ref="N99:N111">E99*I99</f>
        <v>0</v>
      </c>
      <c r="O99" s="143">
        <f aca="true" t="shared" si="30" ref="O99:O111">E99*J99</f>
        <v>0</v>
      </c>
      <c r="P99" s="143">
        <f aca="true" t="shared" si="31" ref="P99:P111">SUM(M99:O99)</f>
        <v>0</v>
      </c>
      <c r="R99" s="12"/>
    </row>
    <row r="100" spans="1:18" ht="30">
      <c r="A100" s="59" t="s">
        <v>720</v>
      </c>
      <c r="B100" s="59" t="s">
        <v>877</v>
      </c>
      <c r="C100" s="90" t="s">
        <v>546</v>
      </c>
      <c r="D100" s="58" t="s">
        <v>775</v>
      </c>
      <c r="E100" s="91">
        <v>2429.66</v>
      </c>
      <c r="F100" s="142">
        <v>0</v>
      </c>
      <c r="G100" s="130">
        <v>0</v>
      </c>
      <c r="H100" s="130">
        <v>0</v>
      </c>
      <c r="I100" s="130">
        <v>0</v>
      </c>
      <c r="J100" s="130">
        <v>0</v>
      </c>
      <c r="K100" s="143">
        <f t="shared" si="26"/>
        <v>0</v>
      </c>
      <c r="L100" s="143">
        <f t="shared" si="27"/>
        <v>0</v>
      </c>
      <c r="M100" s="143">
        <f t="shared" si="28"/>
        <v>0</v>
      </c>
      <c r="N100" s="143">
        <f t="shared" si="29"/>
        <v>0</v>
      </c>
      <c r="O100" s="143">
        <f t="shared" si="30"/>
        <v>0</v>
      </c>
      <c r="P100" s="143">
        <f t="shared" si="31"/>
        <v>0</v>
      </c>
      <c r="R100" s="12"/>
    </row>
    <row r="101" spans="1:18" ht="15">
      <c r="A101" s="59"/>
      <c r="B101" s="59"/>
      <c r="C101" s="99" t="s">
        <v>547</v>
      </c>
      <c r="D101" s="58" t="s">
        <v>835</v>
      </c>
      <c r="E101" s="91">
        <v>5831.183999999999</v>
      </c>
      <c r="F101" s="142">
        <v>0</v>
      </c>
      <c r="G101" s="130">
        <v>0</v>
      </c>
      <c r="H101" s="130">
        <v>0</v>
      </c>
      <c r="I101" s="130">
        <v>0</v>
      </c>
      <c r="J101" s="130">
        <v>0</v>
      </c>
      <c r="K101" s="143">
        <f t="shared" si="26"/>
        <v>0</v>
      </c>
      <c r="L101" s="143">
        <f t="shared" si="27"/>
        <v>0</v>
      </c>
      <c r="M101" s="143">
        <f t="shared" si="28"/>
        <v>0</v>
      </c>
      <c r="N101" s="143">
        <f t="shared" si="29"/>
        <v>0</v>
      </c>
      <c r="O101" s="143">
        <f t="shared" si="30"/>
        <v>0</v>
      </c>
      <c r="P101" s="143">
        <f t="shared" si="31"/>
        <v>0</v>
      </c>
      <c r="R101" s="12"/>
    </row>
    <row r="102" spans="1:18" ht="15">
      <c r="A102" s="59"/>
      <c r="B102" s="59"/>
      <c r="C102" s="99" t="s">
        <v>548</v>
      </c>
      <c r="D102" s="58" t="s">
        <v>852</v>
      </c>
      <c r="E102" s="91">
        <v>364.44899999999996</v>
      </c>
      <c r="F102" s="142">
        <v>0</v>
      </c>
      <c r="G102" s="130">
        <v>0</v>
      </c>
      <c r="H102" s="130">
        <v>0</v>
      </c>
      <c r="I102" s="130">
        <v>0</v>
      </c>
      <c r="J102" s="130">
        <v>0</v>
      </c>
      <c r="K102" s="143">
        <f t="shared" si="26"/>
        <v>0</v>
      </c>
      <c r="L102" s="143">
        <f t="shared" si="27"/>
        <v>0</v>
      </c>
      <c r="M102" s="143">
        <f t="shared" si="28"/>
        <v>0</v>
      </c>
      <c r="N102" s="143">
        <f t="shared" si="29"/>
        <v>0</v>
      </c>
      <c r="O102" s="143">
        <f t="shared" si="30"/>
        <v>0</v>
      </c>
      <c r="P102" s="143">
        <f t="shared" si="31"/>
        <v>0</v>
      </c>
      <c r="R102" s="12"/>
    </row>
    <row r="103" spans="1:18" ht="45">
      <c r="A103" s="59" t="s">
        <v>721</v>
      </c>
      <c r="B103" s="59" t="s">
        <v>877</v>
      </c>
      <c r="C103" s="161" t="s">
        <v>549</v>
      </c>
      <c r="D103" s="58" t="s">
        <v>775</v>
      </c>
      <c r="E103" s="91">
        <v>1671.05</v>
      </c>
      <c r="F103" s="142">
        <v>0</v>
      </c>
      <c r="G103" s="130">
        <v>0</v>
      </c>
      <c r="H103" s="130">
        <v>0</v>
      </c>
      <c r="I103" s="130">
        <v>0</v>
      </c>
      <c r="J103" s="130">
        <v>0</v>
      </c>
      <c r="K103" s="143">
        <f t="shared" si="26"/>
        <v>0</v>
      </c>
      <c r="L103" s="143">
        <f t="shared" si="27"/>
        <v>0</v>
      </c>
      <c r="M103" s="143">
        <f t="shared" si="28"/>
        <v>0</v>
      </c>
      <c r="N103" s="143">
        <f t="shared" si="29"/>
        <v>0</v>
      </c>
      <c r="O103" s="143">
        <f t="shared" si="30"/>
        <v>0</v>
      </c>
      <c r="P103" s="143">
        <f t="shared" si="31"/>
        <v>0</v>
      </c>
      <c r="R103" s="12"/>
    </row>
    <row r="104" spans="1:18" ht="45">
      <c r="A104" s="59" t="s">
        <v>722</v>
      </c>
      <c r="B104" s="59" t="s">
        <v>877</v>
      </c>
      <c r="C104" s="161" t="s">
        <v>550</v>
      </c>
      <c r="D104" s="58" t="s">
        <v>775</v>
      </c>
      <c r="E104" s="91">
        <v>1671.05</v>
      </c>
      <c r="F104" s="142">
        <v>0</v>
      </c>
      <c r="G104" s="130">
        <v>0</v>
      </c>
      <c r="H104" s="130">
        <v>0</v>
      </c>
      <c r="I104" s="130">
        <v>0</v>
      </c>
      <c r="J104" s="130">
        <v>0</v>
      </c>
      <c r="K104" s="143">
        <f t="shared" si="26"/>
        <v>0</v>
      </c>
      <c r="L104" s="143">
        <f t="shared" si="27"/>
        <v>0</v>
      </c>
      <c r="M104" s="143">
        <f t="shared" si="28"/>
        <v>0</v>
      </c>
      <c r="N104" s="143">
        <f t="shared" si="29"/>
        <v>0</v>
      </c>
      <c r="O104" s="143">
        <f t="shared" si="30"/>
        <v>0</v>
      </c>
      <c r="P104" s="143">
        <f t="shared" si="31"/>
        <v>0</v>
      </c>
      <c r="R104" s="12"/>
    </row>
    <row r="105" spans="1:18" ht="30">
      <c r="A105" s="59" t="s">
        <v>723</v>
      </c>
      <c r="B105" s="59" t="s">
        <v>877</v>
      </c>
      <c r="C105" s="161" t="s">
        <v>551</v>
      </c>
      <c r="D105" s="58" t="s">
        <v>775</v>
      </c>
      <c r="E105" s="91">
        <v>133.2</v>
      </c>
      <c r="F105" s="142">
        <v>0</v>
      </c>
      <c r="G105" s="130">
        <v>0</v>
      </c>
      <c r="H105" s="130">
        <v>0</v>
      </c>
      <c r="I105" s="130">
        <v>0</v>
      </c>
      <c r="J105" s="130">
        <v>0</v>
      </c>
      <c r="K105" s="143">
        <f t="shared" si="26"/>
        <v>0</v>
      </c>
      <c r="L105" s="143">
        <f t="shared" si="27"/>
        <v>0</v>
      </c>
      <c r="M105" s="143">
        <f t="shared" si="28"/>
        <v>0</v>
      </c>
      <c r="N105" s="143">
        <f t="shared" si="29"/>
        <v>0</v>
      </c>
      <c r="O105" s="143">
        <f t="shared" si="30"/>
        <v>0</v>
      </c>
      <c r="P105" s="143">
        <f t="shared" si="31"/>
        <v>0</v>
      </c>
      <c r="R105" s="12"/>
    </row>
    <row r="106" spans="1:18" ht="30">
      <c r="A106" s="59" t="s">
        <v>724</v>
      </c>
      <c r="B106" s="59" t="s">
        <v>877</v>
      </c>
      <c r="C106" s="161" t="s">
        <v>930</v>
      </c>
      <c r="D106" s="58" t="s">
        <v>775</v>
      </c>
      <c r="E106" s="91">
        <v>755.67</v>
      </c>
      <c r="F106" s="142">
        <v>0</v>
      </c>
      <c r="G106" s="130">
        <v>0</v>
      </c>
      <c r="H106" s="130">
        <v>0</v>
      </c>
      <c r="I106" s="130">
        <v>0</v>
      </c>
      <c r="J106" s="130">
        <v>0</v>
      </c>
      <c r="K106" s="143">
        <f t="shared" si="26"/>
        <v>0</v>
      </c>
      <c r="L106" s="143">
        <f t="shared" si="27"/>
        <v>0</v>
      </c>
      <c r="M106" s="143">
        <f t="shared" si="28"/>
        <v>0</v>
      </c>
      <c r="N106" s="143">
        <f t="shared" si="29"/>
        <v>0</v>
      </c>
      <c r="O106" s="143">
        <f t="shared" si="30"/>
        <v>0</v>
      </c>
      <c r="P106" s="143">
        <f t="shared" si="31"/>
        <v>0</v>
      </c>
      <c r="R106" s="12"/>
    </row>
    <row r="107" spans="1:18" ht="15">
      <c r="A107" s="59" t="s">
        <v>725</v>
      </c>
      <c r="B107" s="59" t="s">
        <v>877</v>
      </c>
      <c r="C107" s="161" t="s">
        <v>931</v>
      </c>
      <c r="D107" s="58" t="s">
        <v>775</v>
      </c>
      <c r="E107" s="91">
        <v>755.67</v>
      </c>
      <c r="F107" s="142">
        <v>0</v>
      </c>
      <c r="G107" s="130">
        <v>0</v>
      </c>
      <c r="H107" s="130">
        <v>0</v>
      </c>
      <c r="I107" s="130">
        <v>0</v>
      </c>
      <c r="J107" s="130">
        <v>0</v>
      </c>
      <c r="K107" s="143">
        <f t="shared" si="26"/>
        <v>0</v>
      </c>
      <c r="L107" s="143">
        <f t="shared" si="27"/>
        <v>0</v>
      </c>
      <c r="M107" s="143">
        <f t="shared" si="28"/>
        <v>0</v>
      </c>
      <c r="N107" s="143">
        <f t="shared" si="29"/>
        <v>0</v>
      </c>
      <c r="O107" s="143">
        <f t="shared" si="30"/>
        <v>0</v>
      </c>
      <c r="P107" s="143">
        <f t="shared" si="31"/>
        <v>0</v>
      </c>
      <c r="R107" s="12"/>
    </row>
    <row r="108" spans="1:18" ht="15">
      <c r="A108" s="59"/>
      <c r="B108" s="59"/>
      <c r="C108" s="99" t="s">
        <v>932</v>
      </c>
      <c r="D108" s="58" t="s">
        <v>775</v>
      </c>
      <c r="E108" s="91">
        <v>831.237</v>
      </c>
      <c r="F108" s="142">
        <v>0</v>
      </c>
      <c r="G108" s="130">
        <v>0</v>
      </c>
      <c r="H108" s="130">
        <v>0</v>
      </c>
      <c r="I108" s="130">
        <v>0</v>
      </c>
      <c r="J108" s="130">
        <v>0</v>
      </c>
      <c r="K108" s="143">
        <f t="shared" si="26"/>
        <v>0</v>
      </c>
      <c r="L108" s="143">
        <f t="shared" si="27"/>
        <v>0</v>
      </c>
      <c r="M108" s="143">
        <f t="shared" si="28"/>
        <v>0</v>
      </c>
      <c r="N108" s="143">
        <f t="shared" si="29"/>
        <v>0</v>
      </c>
      <c r="O108" s="143">
        <f t="shared" si="30"/>
        <v>0</v>
      </c>
      <c r="P108" s="143">
        <f t="shared" si="31"/>
        <v>0</v>
      </c>
      <c r="R108" s="12"/>
    </row>
    <row r="109" spans="1:18" ht="15">
      <c r="A109" s="59"/>
      <c r="B109" s="59"/>
      <c r="C109" s="99" t="s">
        <v>933</v>
      </c>
      <c r="D109" s="58" t="s">
        <v>835</v>
      </c>
      <c r="E109" s="91">
        <v>3400.515</v>
      </c>
      <c r="F109" s="142">
        <v>0</v>
      </c>
      <c r="G109" s="130">
        <v>0</v>
      </c>
      <c r="H109" s="130">
        <v>0</v>
      </c>
      <c r="I109" s="130">
        <v>0</v>
      </c>
      <c r="J109" s="130">
        <v>0</v>
      </c>
      <c r="K109" s="143">
        <f t="shared" si="26"/>
        <v>0</v>
      </c>
      <c r="L109" s="143">
        <f t="shared" si="27"/>
        <v>0</v>
      </c>
      <c r="M109" s="143">
        <f t="shared" si="28"/>
        <v>0</v>
      </c>
      <c r="N109" s="143">
        <f t="shared" si="29"/>
        <v>0</v>
      </c>
      <c r="O109" s="143">
        <f t="shared" si="30"/>
        <v>0</v>
      </c>
      <c r="P109" s="143">
        <f t="shared" si="31"/>
        <v>0</v>
      </c>
      <c r="R109" s="12"/>
    </row>
    <row r="110" spans="1:18" ht="15">
      <c r="A110" s="119"/>
      <c r="B110" s="59"/>
      <c r="C110" s="99" t="s">
        <v>934</v>
      </c>
      <c r="D110" s="58" t="s">
        <v>835</v>
      </c>
      <c r="E110" s="91">
        <v>377.835</v>
      </c>
      <c r="F110" s="142">
        <v>0</v>
      </c>
      <c r="G110" s="130">
        <v>0</v>
      </c>
      <c r="H110" s="130">
        <v>0</v>
      </c>
      <c r="I110" s="130">
        <v>0</v>
      </c>
      <c r="J110" s="130">
        <v>0</v>
      </c>
      <c r="K110" s="143">
        <f t="shared" si="26"/>
        <v>0</v>
      </c>
      <c r="L110" s="143">
        <f t="shared" si="27"/>
        <v>0</v>
      </c>
      <c r="M110" s="143">
        <f t="shared" si="28"/>
        <v>0</v>
      </c>
      <c r="N110" s="143">
        <f t="shared" si="29"/>
        <v>0</v>
      </c>
      <c r="O110" s="143">
        <f t="shared" si="30"/>
        <v>0</v>
      </c>
      <c r="P110" s="143">
        <f t="shared" si="31"/>
        <v>0</v>
      </c>
      <c r="R110" s="12"/>
    </row>
    <row r="111" spans="1:18" ht="30">
      <c r="A111" s="59" t="s">
        <v>726</v>
      </c>
      <c r="B111" s="59" t="s">
        <v>877</v>
      </c>
      <c r="C111" s="161" t="s">
        <v>935</v>
      </c>
      <c r="D111" s="58" t="s">
        <v>775</v>
      </c>
      <c r="E111" s="91">
        <v>7.5600000000000005</v>
      </c>
      <c r="F111" s="142">
        <v>0</v>
      </c>
      <c r="G111" s="130">
        <v>0</v>
      </c>
      <c r="H111" s="130">
        <v>0</v>
      </c>
      <c r="I111" s="130">
        <v>0</v>
      </c>
      <c r="J111" s="130">
        <v>0</v>
      </c>
      <c r="K111" s="143">
        <f t="shared" si="26"/>
        <v>0</v>
      </c>
      <c r="L111" s="143">
        <f t="shared" si="27"/>
        <v>0</v>
      </c>
      <c r="M111" s="143">
        <f t="shared" si="28"/>
        <v>0</v>
      </c>
      <c r="N111" s="143">
        <f t="shared" si="29"/>
        <v>0</v>
      </c>
      <c r="O111" s="143">
        <f t="shared" si="30"/>
        <v>0</v>
      </c>
      <c r="P111" s="143">
        <f t="shared" si="31"/>
        <v>0</v>
      </c>
      <c r="R111" s="12"/>
    </row>
    <row r="112" spans="1:18" ht="15">
      <c r="A112" s="59"/>
      <c r="B112" s="59"/>
      <c r="C112" s="111" t="s">
        <v>889</v>
      </c>
      <c r="D112" s="111"/>
      <c r="E112" s="111"/>
      <c r="F112" s="142">
        <v>0</v>
      </c>
      <c r="G112" s="130">
        <v>0</v>
      </c>
      <c r="H112" s="130">
        <v>0</v>
      </c>
      <c r="I112" s="130">
        <v>0</v>
      </c>
      <c r="J112" s="130">
        <v>0</v>
      </c>
      <c r="K112" s="150"/>
      <c r="L112" s="150">
        <f>SUM(L99:L111)</f>
        <v>0</v>
      </c>
      <c r="M112" s="150">
        <f>SUM(M99:M111)</f>
        <v>0</v>
      </c>
      <c r="N112" s="150">
        <f>SUM(N99:N111)</f>
        <v>0</v>
      </c>
      <c r="O112" s="150">
        <f>SUM(O99:O111)</f>
        <v>0</v>
      </c>
      <c r="P112" s="150">
        <f aca="true" t="shared" si="32" ref="P112:P123">SUM(M112:O112)</f>
        <v>0</v>
      </c>
      <c r="R112" s="12"/>
    </row>
    <row r="113" spans="1:18" ht="15">
      <c r="A113" s="59"/>
      <c r="B113" s="59"/>
      <c r="C113" s="90"/>
      <c r="D113" s="58"/>
      <c r="E113" s="91"/>
      <c r="F113" s="142">
        <v>0</v>
      </c>
      <c r="G113" s="130">
        <v>0</v>
      </c>
      <c r="H113" s="130">
        <v>0</v>
      </c>
      <c r="I113" s="130">
        <v>0</v>
      </c>
      <c r="J113" s="130">
        <v>0</v>
      </c>
      <c r="K113" s="143">
        <f>SUM(H113:J113)</f>
        <v>0</v>
      </c>
      <c r="L113" s="143">
        <f>E113*F113</f>
        <v>0</v>
      </c>
      <c r="M113" s="143">
        <f>E113*H113</f>
        <v>0</v>
      </c>
      <c r="N113" s="143">
        <f>E113*I113</f>
        <v>0</v>
      </c>
      <c r="O113" s="143">
        <f>E113*J113</f>
        <v>0</v>
      </c>
      <c r="P113" s="143">
        <f t="shared" si="32"/>
        <v>0</v>
      </c>
      <c r="R113" s="12"/>
    </row>
    <row r="114" spans="1:18" ht="15">
      <c r="A114" s="110">
        <v>5</v>
      </c>
      <c r="B114" s="59"/>
      <c r="C114" s="110" t="s">
        <v>947</v>
      </c>
      <c r="D114" s="58"/>
      <c r="E114" s="91"/>
      <c r="F114" s="142">
        <v>0</v>
      </c>
      <c r="G114" s="130">
        <v>0</v>
      </c>
      <c r="H114" s="130">
        <v>0</v>
      </c>
      <c r="I114" s="130">
        <v>0</v>
      </c>
      <c r="J114" s="130">
        <v>0</v>
      </c>
      <c r="K114" s="143">
        <f>SUM(H114:J114)</f>
        <v>0</v>
      </c>
      <c r="L114" s="143">
        <f>E114*F114</f>
        <v>0</v>
      </c>
      <c r="M114" s="143">
        <f>E114*H114</f>
        <v>0</v>
      </c>
      <c r="N114" s="143">
        <f>E114*I114</f>
        <v>0</v>
      </c>
      <c r="O114" s="143">
        <f>E114*J114</f>
        <v>0</v>
      </c>
      <c r="P114" s="143">
        <f t="shared" si="32"/>
        <v>0</v>
      </c>
      <c r="R114" s="12"/>
    </row>
    <row r="115" spans="1:18" ht="15">
      <c r="A115" s="59" t="s">
        <v>719</v>
      </c>
      <c r="B115" s="59" t="s">
        <v>877</v>
      </c>
      <c r="C115" s="90" t="s">
        <v>948</v>
      </c>
      <c r="D115" s="58" t="s">
        <v>949</v>
      </c>
      <c r="E115" s="91">
        <v>40</v>
      </c>
      <c r="F115" s="142">
        <v>0</v>
      </c>
      <c r="G115" s="130">
        <v>0</v>
      </c>
      <c r="H115" s="130">
        <v>0</v>
      </c>
      <c r="I115" s="130">
        <v>0</v>
      </c>
      <c r="J115" s="130">
        <v>0</v>
      </c>
      <c r="K115" s="143">
        <f>SUM(H115:J115)</f>
        <v>0</v>
      </c>
      <c r="L115" s="143">
        <f>E115*F115</f>
        <v>0</v>
      </c>
      <c r="M115" s="143">
        <f>E115*H115</f>
        <v>0</v>
      </c>
      <c r="N115" s="143">
        <f>E115*I115</f>
        <v>0</v>
      </c>
      <c r="O115" s="143">
        <f>E115*J115</f>
        <v>0</v>
      </c>
      <c r="P115" s="143">
        <f t="shared" si="32"/>
        <v>0</v>
      </c>
      <c r="R115" s="12"/>
    </row>
    <row r="116" spans="1:18" ht="15">
      <c r="A116" s="120"/>
      <c r="B116" s="120"/>
      <c r="C116" s="99"/>
      <c r="D116" s="58"/>
      <c r="E116" s="91"/>
      <c r="F116" s="142">
        <v>0</v>
      </c>
      <c r="G116" s="130">
        <v>0</v>
      </c>
      <c r="H116" s="130">
        <v>0</v>
      </c>
      <c r="I116" s="130">
        <v>0</v>
      </c>
      <c r="J116" s="130">
        <v>0</v>
      </c>
      <c r="K116" s="143">
        <f>SUM(H116:J116)</f>
        <v>0</v>
      </c>
      <c r="L116" s="143">
        <f>E116*F116</f>
        <v>0</v>
      </c>
      <c r="M116" s="143">
        <f>E116*H116</f>
        <v>0</v>
      </c>
      <c r="N116" s="143">
        <f>E116*I116</f>
        <v>0</v>
      </c>
      <c r="O116" s="143">
        <f>E116*J116</f>
        <v>0</v>
      </c>
      <c r="P116" s="143">
        <f t="shared" si="32"/>
        <v>0</v>
      </c>
      <c r="R116" s="12"/>
    </row>
    <row r="117" spans="1:18" ht="15">
      <c r="A117" s="58"/>
      <c r="B117" s="59"/>
      <c r="C117" s="111" t="s">
        <v>889</v>
      </c>
      <c r="D117" s="111"/>
      <c r="E117" s="111"/>
      <c r="F117" s="142">
        <v>0</v>
      </c>
      <c r="G117" s="130">
        <v>0</v>
      </c>
      <c r="H117" s="130">
        <v>0</v>
      </c>
      <c r="I117" s="130">
        <v>0</v>
      </c>
      <c r="J117" s="130">
        <v>0</v>
      </c>
      <c r="K117" s="150"/>
      <c r="L117" s="150">
        <f>SUM(L114:L116)</f>
        <v>0</v>
      </c>
      <c r="M117" s="150">
        <f>SUM(M114:M116)</f>
        <v>0</v>
      </c>
      <c r="N117" s="150">
        <f>SUM(N114:N116)</f>
        <v>0</v>
      </c>
      <c r="O117" s="150">
        <f>SUM(O114:O116)</f>
        <v>0</v>
      </c>
      <c r="P117" s="150">
        <f t="shared" si="32"/>
        <v>0</v>
      </c>
      <c r="R117" s="12"/>
    </row>
    <row r="118" spans="1:18" ht="15">
      <c r="A118" s="110">
        <v>6</v>
      </c>
      <c r="B118" s="59"/>
      <c r="C118" s="110" t="s">
        <v>1115</v>
      </c>
      <c r="D118" s="58"/>
      <c r="E118" s="91"/>
      <c r="F118" s="142">
        <v>0</v>
      </c>
      <c r="G118" s="130">
        <v>0</v>
      </c>
      <c r="H118" s="130">
        <v>0</v>
      </c>
      <c r="I118" s="130">
        <v>0</v>
      </c>
      <c r="J118" s="130">
        <v>0</v>
      </c>
      <c r="K118" s="143">
        <f aca="true" t="shared" si="33" ref="K118:K123">SUM(H118:J118)</f>
        <v>0</v>
      </c>
      <c r="L118" s="143">
        <f aca="true" t="shared" si="34" ref="L118:L149">E118*F118</f>
        <v>0</v>
      </c>
      <c r="M118" s="143">
        <f aca="true" t="shared" si="35" ref="M118:M149">E118*H118</f>
        <v>0</v>
      </c>
      <c r="N118" s="143">
        <f aca="true" t="shared" si="36" ref="N118:N149">E118*I118</f>
        <v>0</v>
      </c>
      <c r="O118" s="143">
        <f aca="true" t="shared" si="37" ref="O118:O149">E118*J118</f>
        <v>0</v>
      </c>
      <c r="P118" s="143">
        <f t="shared" si="32"/>
        <v>0</v>
      </c>
      <c r="R118" s="12"/>
    </row>
    <row r="119" spans="1:18" ht="15">
      <c r="A119" s="58"/>
      <c r="B119" s="59"/>
      <c r="C119" s="158" t="s">
        <v>950</v>
      </c>
      <c r="D119" s="58"/>
      <c r="E119" s="91"/>
      <c r="F119" s="142">
        <v>0</v>
      </c>
      <c r="G119" s="130">
        <v>0</v>
      </c>
      <c r="H119" s="130">
        <v>0</v>
      </c>
      <c r="I119" s="130">
        <v>0</v>
      </c>
      <c r="J119" s="130">
        <v>0</v>
      </c>
      <c r="K119" s="143">
        <f t="shared" si="33"/>
        <v>0</v>
      </c>
      <c r="L119" s="143">
        <f t="shared" si="34"/>
        <v>0</v>
      </c>
      <c r="M119" s="143">
        <f t="shared" si="35"/>
        <v>0</v>
      </c>
      <c r="N119" s="143">
        <f t="shared" si="36"/>
        <v>0</v>
      </c>
      <c r="O119" s="143">
        <f t="shared" si="37"/>
        <v>0</v>
      </c>
      <c r="P119" s="143">
        <f t="shared" si="32"/>
        <v>0</v>
      </c>
      <c r="R119" s="12"/>
    </row>
    <row r="120" spans="1:18" ht="15">
      <c r="A120" s="59"/>
      <c r="B120" s="59"/>
      <c r="C120" s="175" t="s">
        <v>951</v>
      </c>
      <c r="D120" s="165"/>
      <c r="E120" s="165"/>
      <c r="F120" s="142">
        <v>0</v>
      </c>
      <c r="G120" s="130">
        <v>0</v>
      </c>
      <c r="H120" s="130">
        <v>0</v>
      </c>
      <c r="I120" s="130">
        <v>0</v>
      </c>
      <c r="J120" s="130">
        <v>0</v>
      </c>
      <c r="K120" s="143">
        <f t="shared" si="33"/>
        <v>0</v>
      </c>
      <c r="L120" s="143">
        <f t="shared" si="34"/>
        <v>0</v>
      </c>
      <c r="M120" s="143">
        <f t="shared" si="35"/>
        <v>0</v>
      </c>
      <c r="N120" s="143">
        <f t="shared" si="36"/>
        <v>0</v>
      </c>
      <c r="O120" s="143">
        <f t="shared" si="37"/>
        <v>0</v>
      </c>
      <c r="P120" s="143">
        <f t="shared" si="32"/>
        <v>0</v>
      </c>
      <c r="R120" s="12"/>
    </row>
    <row r="121" spans="1:18" ht="15">
      <c r="A121" s="59" t="s">
        <v>983</v>
      </c>
      <c r="B121" s="59" t="s">
        <v>877</v>
      </c>
      <c r="C121" s="173" t="s">
        <v>958</v>
      </c>
      <c r="D121" s="165" t="s">
        <v>775</v>
      </c>
      <c r="E121" s="165">
        <v>45.2</v>
      </c>
      <c r="F121" s="142">
        <v>0</v>
      </c>
      <c r="G121" s="130">
        <v>0</v>
      </c>
      <c r="H121" s="130">
        <v>0</v>
      </c>
      <c r="I121" s="130">
        <v>0</v>
      </c>
      <c r="J121" s="130">
        <v>0</v>
      </c>
      <c r="K121" s="143">
        <f t="shared" si="33"/>
        <v>0</v>
      </c>
      <c r="L121" s="143">
        <f t="shared" si="34"/>
        <v>0</v>
      </c>
      <c r="M121" s="143">
        <f t="shared" si="35"/>
        <v>0</v>
      </c>
      <c r="N121" s="143">
        <f t="shared" si="36"/>
        <v>0</v>
      </c>
      <c r="O121" s="143">
        <f t="shared" si="37"/>
        <v>0</v>
      </c>
      <c r="P121" s="143">
        <f t="shared" si="32"/>
        <v>0</v>
      </c>
      <c r="R121" s="12"/>
    </row>
    <row r="122" spans="1:18" ht="26.25">
      <c r="A122" s="59"/>
      <c r="B122" s="59"/>
      <c r="C122" s="176" t="s">
        <v>552</v>
      </c>
      <c r="D122" s="165" t="s">
        <v>775</v>
      </c>
      <c r="E122" s="174">
        <v>47.46000000000001</v>
      </c>
      <c r="F122" s="142">
        <v>0</v>
      </c>
      <c r="G122" s="130">
        <v>0</v>
      </c>
      <c r="H122" s="130">
        <v>0</v>
      </c>
      <c r="I122" s="130">
        <v>0</v>
      </c>
      <c r="J122" s="130">
        <v>0</v>
      </c>
      <c r="K122" s="143">
        <f t="shared" si="33"/>
        <v>0</v>
      </c>
      <c r="L122" s="143">
        <f t="shared" si="34"/>
        <v>0</v>
      </c>
      <c r="M122" s="143">
        <f t="shared" si="35"/>
        <v>0</v>
      </c>
      <c r="N122" s="143">
        <f t="shared" si="36"/>
        <v>0</v>
      </c>
      <c r="O122" s="143">
        <f t="shared" si="37"/>
        <v>0</v>
      </c>
      <c r="P122" s="143">
        <f t="shared" si="32"/>
        <v>0</v>
      </c>
      <c r="R122" s="12"/>
    </row>
    <row r="123" spans="1:18" ht="38.25">
      <c r="A123" s="59" t="s">
        <v>984</v>
      </c>
      <c r="B123" s="59" t="s">
        <v>877</v>
      </c>
      <c r="C123" s="177" t="s">
        <v>553</v>
      </c>
      <c r="D123" s="165" t="s">
        <v>775</v>
      </c>
      <c r="E123" s="170">
        <v>45.2</v>
      </c>
      <c r="F123" s="142">
        <v>0</v>
      </c>
      <c r="G123" s="130">
        <v>0</v>
      </c>
      <c r="H123" s="130">
        <v>0</v>
      </c>
      <c r="I123" s="130">
        <v>0</v>
      </c>
      <c r="J123" s="130">
        <v>0</v>
      </c>
      <c r="K123" s="143">
        <f t="shared" si="33"/>
        <v>0</v>
      </c>
      <c r="L123" s="143">
        <f t="shared" si="34"/>
        <v>0</v>
      </c>
      <c r="M123" s="143">
        <f t="shared" si="35"/>
        <v>0</v>
      </c>
      <c r="N123" s="143">
        <f t="shared" si="36"/>
        <v>0</v>
      </c>
      <c r="O123" s="143">
        <f t="shared" si="37"/>
        <v>0</v>
      </c>
      <c r="P123" s="143">
        <f t="shared" si="32"/>
        <v>0</v>
      </c>
      <c r="R123" s="12"/>
    </row>
    <row r="124" spans="1:18" ht="15">
      <c r="A124" s="59"/>
      <c r="B124" s="59"/>
      <c r="C124" s="175" t="s">
        <v>957</v>
      </c>
      <c r="D124" s="165"/>
      <c r="E124" s="165"/>
      <c r="F124" s="142">
        <v>0</v>
      </c>
      <c r="G124" s="130">
        <v>0</v>
      </c>
      <c r="H124" s="130">
        <v>0</v>
      </c>
      <c r="I124" s="130">
        <v>0</v>
      </c>
      <c r="J124" s="130">
        <v>0</v>
      </c>
      <c r="K124" s="143">
        <f aca="true" t="shared" si="38" ref="K124:K178">SUM(H124:J124)</f>
        <v>0</v>
      </c>
      <c r="L124" s="143">
        <f t="shared" si="34"/>
        <v>0</v>
      </c>
      <c r="M124" s="143">
        <f t="shared" si="35"/>
        <v>0</v>
      </c>
      <c r="N124" s="143">
        <f t="shared" si="36"/>
        <v>0</v>
      </c>
      <c r="O124" s="143">
        <f t="shared" si="37"/>
        <v>0</v>
      </c>
      <c r="P124" s="143">
        <f aca="true" t="shared" si="39" ref="P124:P178">SUM(M124:O124)</f>
        <v>0</v>
      </c>
      <c r="R124" s="12"/>
    </row>
    <row r="125" spans="1:18" ht="15">
      <c r="A125" s="59" t="s">
        <v>985</v>
      </c>
      <c r="B125" s="59" t="s">
        <v>877</v>
      </c>
      <c r="C125" s="173" t="s">
        <v>958</v>
      </c>
      <c r="D125" s="165" t="s">
        <v>775</v>
      </c>
      <c r="E125" s="165">
        <v>95.5</v>
      </c>
      <c r="F125" s="142">
        <v>0</v>
      </c>
      <c r="G125" s="130">
        <v>0</v>
      </c>
      <c r="H125" s="130">
        <v>0</v>
      </c>
      <c r="I125" s="130">
        <v>0</v>
      </c>
      <c r="J125" s="130">
        <v>0</v>
      </c>
      <c r="K125" s="143">
        <f t="shared" si="38"/>
        <v>0</v>
      </c>
      <c r="L125" s="143">
        <f t="shared" si="34"/>
        <v>0</v>
      </c>
      <c r="M125" s="143">
        <f t="shared" si="35"/>
        <v>0</v>
      </c>
      <c r="N125" s="143">
        <f t="shared" si="36"/>
        <v>0</v>
      </c>
      <c r="O125" s="143">
        <f t="shared" si="37"/>
        <v>0</v>
      </c>
      <c r="P125" s="143">
        <f t="shared" si="39"/>
        <v>0</v>
      </c>
      <c r="R125" s="12"/>
    </row>
    <row r="126" spans="1:18" ht="26.25">
      <c r="A126" s="59"/>
      <c r="B126" s="59"/>
      <c r="C126" s="176" t="s">
        <v>552</v>
      </c>
      <c r="D126" s="165" t="s">
        <v>775</v>
      </c>
      <c r="E126" s="174">
        <v>100.275</v>
      </c>
      <c r="F126" s="142">
        <v>0</v>
      </c>
      <c r="G126" s="130">
        <v>0</v>
      </c>
      <c r="H126" s="130">
        <v>0</v>
      </c>
      <c r="I126" s="130">
        <v>0</v>
      </c>
      <c r="J126" s="130">
        <v>0</v>
      </c>
      <c r="K126" s="143">
        <f t="shared" si="38"/>
        <v>0</v>
      </c>
      <c r="L126" s="143">
        <f t="shared" si="34"/>
        <v>0</v>
      </c>
      <c r="M126" s="143">
        <f t="shared" si="35"/>
        <v>0</v>
      </c>
      <c r="N126" s="143">
        <f t="shared" si="36"/>
        <v>0</v>
      </c>
      <c r="O126" s="143">
        <f t="shared" si="37"/>
        <v>0</v>
      </c>
      <c r="P126" s="143">
        <f t="shared" si="39"/>
        <v>0</v>
      </c>
      <c r="R126" s="12"/>
    </row>
    <row r="127" spans="1:18" ht="38.25">
      <c r="A127" s="59" t="s">
        <v>986</v>
      </c>
      <c r="B127" s="59" t="s">
        <v>877</v>
      </c>
      <c r="C127" s="177" t="s">
        <v>553</v>
      </c>
      <c r="D127" s="165" t="s">
        <v>775</v>
      </c>
      <c r="E127" s="170">
        <v>95.5</v>
      </c>
      <c r="F127" s="142">
        <v>0</v>
      </c>
      <c r="G127" s="130">
        <v>0</v>
      </c>
      <c r="H127" s="130">
        <v>0</v>
      </c>
      <c r="I127" s="130">
        <v>0</v>
      </c>
      <c r="J127" s="130">
        <v>0</v>
      </c>
      <c r="K127" s="143">
        <f t="shared" si="38"/>
        <v>0</v>
      </c>
      <c r="L127" s="143">
        <f t="shared" si="34"/>
        <v>0</v>
      </c>
      <c r="M127" s="143">
        <f t="shared" si="35"/>
        <v>0</v>
      </c>
      <c r="N127" s="143">
        <f t="shared" si="36"/>
        <v>0</v>
      </c>
      <c r="O127" s="143">
        <f t="shared" si="37"/>
        <v>0</v>
      </c>
      <c r="P127" s="143">
        <f t="shared" si="39"/>
        <v>0</v>
      </c>
      <c r="R127" s="12"/>
    </row>
    <row r="128" spans="1:18" ht="15">
      <c r="A128" s="59"/>
      <c r="B128" s="59"/>
      <c r="C128" s="175" t="s">
        <v>959</v>
      </c>
      <c r="D128" s="165"/>
      <c r="E128" s="165"/>
      <c r="F128" s="142">
        <v>0</v>
      </c>
      <c r="G128" s="130">
        <v>0</v>
      </c>
      <c r="H128" s="130">
        <v>0</v>
      </c>
      <c r="I128" s="130">
        <v>0</v>
      </c>
      <c r="J128" s="130">
        <v>0</v>
      </c>
      <c r="K128" s="143">
        <f t="shared" si="38"/>
        <v>0</v>
      </c>
      <c r="L128" s="143">
        <f t="shared" si="34"/>
        <v>0</v>
      </c>
      <c r="M128" s="143">
        <f t="shared" si="35"/>
        <v>0</v>
      </c>
      <c r="N128" s="143">
        <f t="shared" si="36"/>
        <v>0</v>
      </c>
      <c r="O128" s="143">
        <f t="shared" si="37"/>
        <v>0</v>
      </c>
      <c r="P128" s="143">
        <f t="shared" si="39"/>
        <v>0</v>
      </c>
      <c r="R128" s="12"/>
    </row>
    <row r="129" spans="1:18" ht="15">
      <c r="A129" s="59" t="s">
        <v>987</v>
      </c>
      <c r="B129" s="59" t="s">
        <v>877</v>
      </c>
      <c r="C129" s="173" t="s">
        <v>958</v>
      </c>
      <c r="D129" s="165" t="s">
        <v>775</v>
      </c>
      <c r="E129" s="165">
        <v>59.900000000000006</v>
      </c>
      <c r="F129" s="142">
        <v>0</v>
      </c>
      <c r="G129" s="130">
        <v>0</v>
      </c>
      <c r="H129" s="130">
        <v>0</v>
      </c>
      <c r="I129" s="130">
        <v>0</v>
      </c>
      <c r="J129" s="130">
        <v>0</v>
      </c>
      <c r="K129" s="143">
        <f t="shared" si="38"/>
        <v>0</v>
      </c>
      <c r="L129" s="143">
        <f t="shared" si="34"/>
        <v>0</v>
      </c>
      <c r="M129" s="143">
        <f t="shared" si="35"/>
        <v>0</v>
      </c>
      <c r="N129" s="143">
        <f t="shared" si="36"/>
        <v>0</v>
      </c>
      <c r="O129" s="143">
        <f t="shared" si="37"/>
        <v>0</v>
      </c>
      <c r="P129" s="143">
        <f t="shared" si="39"/>
        <v>0</v>
      </c>
      <c r="R129" s="12"/>
    </row>
    <row r="130" spans="1:18" ht="26.25">
      <c r="A130" s="59"/>
      <c r="B130" s="59"/>
      <c r="C130" s="176" t="s">
        <v>552</v>
      </c>
      <c r="D130" s="165" t="s">
        <v>775</v>
      </c>
      <c r="E130" s="174">
        <v>62.89500000000001</v>
      </c>
      <c r="F130" s="142">
        <v>0</v>
      </c>
      <c r="G130" s="130">
        <v>0</v>
      </c>
      <c r="H130" s="130">
        <v>0</v>
      </c>
      <c r="I130" s="130">
        <v>0</v>
      </c>
      <c r="J130" s="130">
        <v>0</v>
      </c>
      <c r="K130" s="143">
        <f t="shared" si="38"/>
        <v>0</v>
      </c>
      <c r="L130" s="143">
        <f t="shared" si="34"/>
        <v>0</v>
      </c>
      <c r="M130" s="143">
        <f t="shared" si="35"/>
        <v>0</v>
      </c>
      <c r="N130" s="143">
        <f t="shared" si="36"/>
        <v>0</v>
      </c>
      <c r="O130" s="143">
        <f t="shared" si="37"/>
        <v>0</v>
      </c>
      <c r="P130" s="143">
        <f t="shared" si="39"/>
        <v>0</v>
      </c>
      <c r="R130" s="12"/>
    </row>
    <row r="131" spans="1:18" ht="38.25">
      <c r="A131" s="59" t="s">
        <v>988</v>
      </c>
      <c r="B131" s="59" t="s">
        <v>877</v>
      </c>
      <c r="C131" s="177" t="s">
        <v>554</v>
      </c>
      <c r="D131" s="165" t="s">
        <v>775</v>
      </c>
      <c r="E131" s="170">
        <v>59.900000000000006</v>
      </c>
      <c r="F131" s="142">
        <v>0</v>
      </c>
      <c r="G131" s="130">
        <v>0</v>
      </c>
      <c r="H131" s="130">
        <v>0</v>
      </c>
      <c r="I131" s="130">
        <v>0</v>
      </c>
      <c r="J131" s="130">
        <v>0</v>
      </c>
      <c r="K131" s="143">
        <f t="shared" si="38"/>
        <v>0</v>
      </c>
      <c r="L131" s="143">
        <f t="shared" si="34"/>
        <v>0</v>
      </c>
      <c r="M131" s="143">
        <f t="shared" si="35"/>
        <v>0</v>
      </c>
      <c r="N131" s="143">
        <f t="shared" si="36"/>
        <v>0</v>
      </c>
      <c r="O131" s="143">
        <f t="shared" si="37"/>
        <v>0</v>
      </c>
      <c r="P131" s="143">
        <f t="shared" si="39"/>
        <v>0</v>
      </c>
      <c r="R131" s="12"/>
    </row>
    <row r="132" spans="1:18" ht="15">
      <c r="A132" s="59"/>
      <c r="B132" s="59"/>
      <c r="C132" s="175" t="s">
        <v>960</v>
      </c>
      <c r="D132" s="165"/>
      <c r="E132" s="165"/>
      <c r="F132" s="142">
        <v>0</v>
      </c>
      <c r="G132" s="130">
        <v>0</v>
      </c>
      <c r="H132" s="130">
        <v>0</v>
      </c>
      <c r="I132" s="130">
        <v>0</v>
      </c>
      <c r="J132" s="130">
        <v>0</v>
      </c>
      <c r="K132" s="143">
        <f t="shared" si="38"/>
        <v>0</v>
      </c>
      <c r="L132" s="143">
        <f t="shared" si="34"/>
        <v>0</v>
      </c>
      <c r="M132" s="143">
        <f t="shared" si="35"/>
        <v>0</v>
      </c>
      <c r="N132" s="143">
        <f t="shared" si="36"/>
        <v>0</v>
      </c>
      <c r="O132" s="143">
        <f t="shared" si="37"/>
        <v>0</v>
      </c>
      <c r="P132" s="143">
        <f t="shared" si="39"/>
        <v>0</v>
      </c>
      <c r="R132" s="12"/>
    </row>
    <row r="133" spans="1:18" ht="38.25">
      <c r="A133" s="59" t="s">
        <v>989</v>
      </c>
      <c r="B133" s="59" t="s">
        <v>877</v>
      </c>
      <c r="C133" s="177" t="s">
        <v>553</v>
      </c>
      <c r="D133" s="165" t="s">
        <v>775</v>
      </c>
      <c r="E133" s="165">
        <v>44.1</v>
      </c>
      <c r="F133" s="142">
        <v>0</v>
      </c>
      <c r="G133" s="130">
        <v>0</v>
      </c>
      <c r="H133" s="130">
        <v>0</v>
      </c>
      <c r="I133" s="130">
        <v>0</v>
      </c>
      <c r="J133" s="130">
        <v>0</v>
      </c>
      <c r="K133" s="143">
        <f>SUM(H133:J133)</f>
        <v>0</v>
      </c>
      <c r="L133" s="143">
        <f t="shared" si="34"/>
        <v>0</v>
      </c>
      <c r="M133" s="143">
        <f t="shared" si="35"/>
        <v>0</v>
      </c>
      <c r="N133" s="143">
        <f t="shared" si="36"/>
        <v>0</v>
      </c>
      <c r="O133" s="143">
        <f t="shared" si="37"/>
        <v>0</v>
      </c>
      <c r="P133" s="143">
        <f>SUM(M133:O133)</f>
        <v>0</v>
      </c>
      <c r="R133" s="12"/>
    </row>
    <row r="134" spans="1:18" ht="15">
      <c r="A134" s="59"/>
      <c r="B134" s="59" t="s">
        <v>877</v>
      </c>
      <c r="C134" s="173" t="s">
        <v>952</v>
      </c>
      <c r="D134" s="165" t="s">
        <v>775</v>
      </c>
      <c r="E134" s="165">
        <v>44.1</v>
      </c>
      <c r="F134" s="142">
        <v>0</v>
      </c>
      <c r="G134" s="130">
        <v>0</v>
      </c>
      <c r="H134" s="130">
        <v>0</v>
      </c>
      <c r="I134" s="130">
        <v>0</v>
      </c>
      <c r="J134" s="130">
        <v>0</v>
      </c>
      <c r="K134" s="143">
        <f t="shared" si="38"/>
        <v>0</v>
      </c>
      <c r="L134" s="143">
        <f t="shared" si="34"/>
        <v>0</v>
      </c>
      <c r="M134" s="143">
        <f t="shared" si="35"/>
        <v>0</v>
      </c>
      <c r="N134" s="143">
        <f t="shared" si="36"/>
        <v>0</v>
      </c>
      <c r="O134" s="143">
        <f t="shared" si="37"/>
        <v>0</v>
      </c>
      <c r="P134" s="143">
        <f t="shared" si="39"/>
        <v>0</v>
      </c>
      <c r="R134" s="12"/>
    </row>
    <row r="135" spans="1:18" ht="26.25">
      <c r="A135" s="59"/>
      <c r="B135" s="59"/>
      <c r="C135" s="176" t="s">
        <v>555</v>
      </c>
      <c r="D135" s="165" t="s">
        <v>775</v>
      </c>
      <c r="E135" s="174">
        <v>46.30500000000001</v>
      </c>
      <c r="F135" s="142">
        <v>0</v>
      </c>
      <c r="G135" s="130">
        <v>0</v>
      </c>
      <c r="H135" s="130">
        <v>0</v>
      </c>
      <c r="I135" s="130">
        <v>0</v>
      </c>
      <c r="J135" s="130">
        <v>0</v>
      </c>
      <c r="K135" s="143">
        <f t="shared" si="38"/>
        <v>0</v>
      </c>
      <c r="L135" s="143">
        <f t="shared" si="34"/>
        <v>0</v>
      </c>
      <c r="M135" s="143">
        <f t="shared" si="35"/>
        <v>0</v>
      </c>
      <c r="N135" s="143">
        <f t="shared" si="36"/>
        <v>0</v>
      </c>
      <c r="O135" s="143">
        <f t="shared" si="37"/>
        <v>0</v>
      </c>
      <c r="P135" s="143">
        <f t="shared" si="39"/>
        <v>0</v>
      </c>
      <c r="R135" s="12"/>
    </row>
    <row r="136" spans="1:18" ht="15">
      <c r="A136" s="59" t="s">
        <v>990</v>
      </c>
      <c r="B136" s="59" t="s">
        <v>877</v>
      </c>
      <c r="C136" s="173" t="s">
        <v>953</v>
      </c>
      <c r="D136" s="165" t="s">
        <v>775</v>
      </c>
      <c r="E136" s="165">
        <v>44.1</v>
      </c>
      <c r="F136" s="142">
        <v>0</v>
      </c>
      <c r="G136" s="130">
        <v>0</v>
      </c>
      <c r="H136" s="130">
        <v>0</v>
      </c>
      <c r="I136" s="130">
        <v>0</v>
      </c>
      <c r="J136" s="130">
        <v>0</v>
      </c>
      <c r="K136" s="143">
        <f t="shared" si="38"/>
        <v>0</v>
      </c>
      <c r="L136" s="143">
        <f t="shared" si="34"/>
        <v>0</v>
      </c>
      <c r="M136" s="143">
        <f t="shared" si="35"/>
        <v>0</v>
      </c>
      <c r="N136" s="143">
        <f t="shared" si="36"/>
        <v>0</v>
      </c>
      <c r="O136" s="143">
        <f t="shared" si="37"/>
        <v>0</v>
      </c>
      <c r="P136" s="143">
        <f t="shared" si="39"/>
        <v>0</v>
      </c>
      <c r="R136" s="12"/>
    </row>
    <row r="137" spans="1:18" ht="15">
      <c r="A137" s="59"/>
      <c r="B137" s="59"/>
      <c r="C137" s="176" t="s">
        <v>954</v>
      </c>
      <c r="D137" s="165" t="s">
        <v>775</v>
      </c>
      <c r="E137" s="174">
        <v>48.510000000000005</v>
      </c>
      <c r="F137" s="142">
        <v>0</v>
      </c>
      <c r="G137" s="130">
        <v>0</v>
      </c>
      <c r="H137" s="130">
        <v>0</v>
      </c>
      <c r="I137" s="130">
        <v>0</v>
      </c>
      <c r="J137" s="130">
        <v>0</v>
      </c>
      <c r="K137" s="143">
        <f t="shared" si="38"/>
        <v>0</v>
      </c>
      <c r="L137" s="143">
        <f t="shared" si="34"/>
        <v>0</v>
      </c>
      <c r="M137" s="143">
        <f t="shared" si="35"/>
        <v>0</v>
      </c>
      <c r="N137" s="143">
        <f t="shared" si="36"/>
        <v>0</v>
      </c>
      <c r="O137" s="143">
        <f t="shared" si="37"/>
        <v>0</v>
      </c>
      <c r="P137" s="143">
        <f t="shared" si="39"/>
        <v>0</v>
      </c>
      <c r="R137" s="12"/>
    </row>
    <row r="138" spans="1:18" ht="15">
      <c r="A138" s="59"/>
      <c r="B138" s="59"/>
      <c r="C138" s="176" t="s">
        <v>955</v>
      </c>
      <c r="D138" s="165" t="s">
        <v>788</v>
      </c>
      <c r="E138" s="178">
        <v>176.4</v>
      </c>
      <c r="F138" s="142">
        <v>0</v>
      </c>
      <c r="G138" s="130">
        <v>0</v>
      </c>
      <c r="H138" s="130">
        <v>0</v>
      </c>
      <c r="I138" s="130">
        <v>0</v>
      </c>
      <c r="J138" s="130">
        <v>0</v>
      </c>
      <c r="K138" s="143">
        <f t="shared" si="38"/>
        <v>0</v>
      </c>
      <c r="L138" s="143">
        <f t="shared" si="34"/>
        <v>0</v>
      </c>
      <c r="M138" s="143">
        <f t="shared" si="35"/>
        <v>0</v>
      </c>
      <c r="N138" s="143">
        <f t="shared" si="36"/>
        <v>0</v>
      </c>
      <c r="O138" s="143">
        <f t="shared" si="37"/>
        <v>0</v>
      </c>
      <c r="P138" s="143">
        <f t="shared" si="39"/>
        <v>0</v>
      </c>
      <c r="R138" s="12"/>
    </row>
    <row r="139" spans="1:18" ht="15">
      <c r="A139" s="59" t="s">
        <v>991</v>
      </c>
      <c r="B139" s="59" t="s">
        <v>877</v>
      </c>
      <c r="C139" s="177" t="s">
        <v>956</v>
      </c>
      <c r="D139" s="165" t="s">
        <v>775</v>
      </c>
      <c r="E139" s="170">
        <v>44.1</v>
      </c>
      <c r="F139" s="142">
        <v>0</v>
      </c>
      <c r="G139" s="130">
        <v>0</v>
      </c>
      <c r="H139" s="130">
        <v>0</v>
      </c>
      <c r="I139" s="130">
        <v>0</v>
      </c>
      <c r="J139" s="130">
        <v>0</v>
      </c>
      <c r="K139" s="143">
        <f t="shared" si="38"/>
        <v>0</v>
      </c>
      <c r="L139" s="143">
        <f t="shared" si="34"/>
        <v>0</v>
      </c>
      <c r="M139" s="143">
        <f t="shared" si="35"/>
        <v>0</v>
      </c>
      <c r="N139" s="143">
        <f t="shared" si="36"/>
        <v>0</v>
      </c>
      <c r="O139" s="143">
        <f t="shared" si="37"/>
        <v>0</v>
      </c>
      <c r="P139" s="143">
        <f t="shared" si="39"/>
        <v>0</v>
      </c>
      <c r="R139" s="12"/>
    </row>
    <row r="140" spans="1:18" ht="15">
      <c r="A140" s="59" t="s">
        <v>992</v>
      </c>
      <c r="B140" s="59" t="s">
        <v>877</v>
      </c>
      <c r="C140" s="179" t="s">
        <v>961</v>
      </c>
      <c r="D140" s="165" t="s">
        <v>775</v>
      </c>
      <c r="E140" s="165">
        <v>44.1</v>
      </c>
      <c r="F140" s="142">
        <v>0</v>
      </c>
      <c r="G140" s="130">
        <v>0</v>
      </c>
      <c r="H140" s="130">
        <v>0</v>
      </c>
      <c r="I140" s="130">
        <v>0</v>
      </c>
      <c r="J140" s="130">
        <v>0</v>
      </c>
      <c r="K140" s="143">
        <f t="shared" si="38"/>
        <v>0</v>
      </c>
      <c r="L140" s="143">
        <f t="shared" si="34"/>
        <v>0</v>
      </c>
      <c r="M140" s="143">
        <f t="shared" si="35"/>
        <v>0</v>
      </c>
      <c r="N140" s="143">
        <f t="shared" si="36"/>
        <v>0</v>
      </c>
      <c r="O140" s="143">
        <f t="shared" si="37"/>
        <v>0</v>
      </c>
      <c r="P140" s="143">
        <f t="shared" si="39"/>
        <v>0</v>
      </c>
      <c r="R140" s="12"/>
    </row>
    <row r="141" spans="1:18" ht="15">
      <c r="A141" s="59" t="s">
        <v>993</v>
      </c>
      <c r="B141" s="59" t="s">
        <v>877</v>
      </c>
      <c r="C141" s="177" t="s">
        <v>962</v>
      </c>
      <c r="D141" s="165" t="s">
        <v>775</v>
      </c>
      <c r="E141" s="170">
        <v>44.1</v>
      </c>
      <c r="F141" s="142">
        <v>0</v>
      </c>
      <c r="G141" s="130">
        <v>0</v>
      </c>
      <c r="H141" s="130">
        <v>0</v>
      </c>
      <c r="I141" s="130">
        <v>0</v>
      </c>
      <c r="J141" s="130">
        <v>0</v>
      </c>
      <c r="K141" s="143">
        <f t="shared" si="38"/>
        <v>0</v>
      </c>
      <c r="L141" s="143">
        <f t="shared" si="34"/>
        <v>0</v>
      </c>
      <c r="M141" s="143">
        <f t="shared" si="35"/>
        <v>0</v>
      </c>
      <c r="N141" s="143">
        <f t="shared" si="36"/>
        <v>0</v>
      </c>
      <c r="O141" s="143">
        <f t="shared" si="37"/>
        <v>0</v>
      </c>
      <c r="P141" s="143">
        <f t="shared" si="39"/>
        <v>0</v>
      </c>
      <c r="R141" s="12"/>
    </row>
    <row r="142" spans="1:18" ht="15">
      <c r="A142" s="59"/>
      <c r="B142" s="59" t="s">
        <v>877</v>
      </c>
      <c r="C142" s="175" t="s">
        <v>963</v>
      </c>
      <c r="D142" s="165"/>
      <c r="E142" s="165"/>
      <c r="F142" s="142">
        <v>0</v>
      </c>
      <c r="G142" s="130">
        <v>0</v>
      </c>
      <c r="H142" s="130">
        <v>0</v>
      </c>
      <c r="I142" s="130">
        <v>0</v>
      </c>
      <c r="J142" s="130">
        <v>0</v>
      </c>
      <c r="K142" s="143">
        <f t="shared" si="38"/>
        <v>0</v>
      </c>
      <c r="L142" s="143">
        <f t="shared" si="34"/>
        <v>0</v>
      </c>
      <c r="M142" s="143">
        <f t="shared" si="35"/>
        <v>0</v>
      </c>
      <c r="N142" s="143">
        <f t="shared" si="36"/>
        <v>0</v>
      </c>
      <c r="O142" s="143">
        <f t="shared" si="37"/>
        <v>0</v>
      </c>
      <c r="P142" s="143">
        <f t="shared" si="39"/>
        <v>0</v>
      </c>
      <c r="R142" s="12"/>
    </row>
    <row r="143" spans="1:18" ht="15">
      <c r="A143" s="59" t="s">
        <v>994</v>
      </c>
      <c r="B143" s="59" t="s">
        <v>877</v>
      </c>
      <c r="C143" s="173" t="s">
        <v>952</v>
      </c>
      <c r="D143" s="165" t="s">
        <v>775</v>
      </c>
      <c r="E143" s="165">
        <v>108.1</v>
      </c>
      <c r="F143" s="142">
        <v>0</v>
      </c>
      <c r="G143" s="130">
        <v>0</v>
      </c>
      <c r="H143" s="130">
        <v>0</v>
      </c>
      <c r="I143" s="130">
        <v>0</v>
      </c>
      <c r="J143" s="130">
        <v>0</v>
      </c>
      <c r="K143" s="143">
        <f aca="true" t="shared" si="40" ref="K143:K150">SUM(H143:J143)</f>
        <v>0</v>
      </c>
      <c r="L143" s="143">
        <f t="shared" si="34"/>
        <v>0</v>
      </c>
      <c r="M143" s="143">
        <f t="shared" si="35"/>
        <v>0</v>
      </c>
      <c r="N143" s="143">
        <f t="shared" si="36"/>
        <v>0</v>
      </c>
      <c r="O143" s="143">
        <f t="shared" si="37"/>
        <v>0</v>
      </c>
      <c r="P143" s="143">
        <f aca="true" t="shared" si="41" ref="P143:P150">SUM(M143:O143)</f>
        <v>0</v>
      </c>
      <c r="R143" s="12"/>
    </row>
    <row r="144" spans="1:18" ht="26.25">
      <c r="A144" s="59"/>
      <c r="B144" s="59"/>
      <c r="C144" s="176" t="s">
        <v>555</v>
      </c>
      <c r="D144" s="165" t="s">
        <v>775</v>
      </c>
      <c r="E144" s="174">
        <v>113.505</v>
      </c>
      <c r="F144" s="142">
        <v>0</v>
      </c>
      <c r="G144" s="130">
        <v>0</v>
      </c>
      <c r="H144" s="130">
        <v>0</v>
      </c>
      <c r="I144" s="130">
        <v>0</v>
      </c>
      <c r="J144" s="130">
        <v>0</v>
      </c>
      <c r="K144" s="143">
        <f t="shared" si="40"/>
        <v>0</v>
      </c>
      <c r="L144" s="143">
        <f t="shared" si="34"/>
        <v>0</v>
      </c>
      <c r="M144" s="143">
        <f t="shared" si="35"/>
        <v>0</v>
      </c>
      <c r="N144" s="143">
        <f t="shared" si="36"/>
        <v>0</v>
      </c>
      <c r="O144" s="143">
        <f t="shared" si="37"/>
        <v>0</v>
      </c>
      <c r="P144" s="143">
        <f t="shared" si="41"/>
        <v>0</v>
      </c>
      <c r="R144" s="12"/>
    </row>
    <row r="145" spans="1:18" ht="15">
      <c r="A145" s="59" t="s">
        <v>995</v>
      </c>
      <c r="B145" s="59" t="s">
        <v>877</v>
      </c>
      <c r="C145" s="173" t="s">
        <v>953</v>
      </c>
      <c r="D145" s="165" t="s">
        <v>775</v>
      </c>
      <c r="E145" s="165">
        <v>108.1</v>
      </c>
      <c r="F145" s="142">
        <v>0</v>
      </c>
      <c r="G145" s="130">
        <v>0</v>
      </c>
      <c r="H145" s="130">
        <v>0</v>
      </c>
      <c r="I145" s="130">
        <v>0</v>
      </c>
      <c r="J145" s="130">
        <v>0</v>
      </c>
      <c r="K145" s="143">
        <f t="shared" si="40"/>
        <v>0</v>
      </c>
      <c r="L145" s="143">
        <f t="shared" si="34"/>
        <v>0</v>
      </c>
      <c r="M145" s="143">
        <f t="shared" si="35"/>
        <v>0</v>
      </c>
      <c r="N145" s="143">
        <f t="shared" si="36"/>
        <v>0</v>
      </c>
      <c r="O145" s="143">
        <f t="shared" si="37"/>
        <v>0</v>
      </c>
      <c r="P145" s="143">
        <f t="shared" si="41"/>
        <v>0</v>
      </c>
      <c r="R145" s="12"/>
    </row>
    <row r="146" spans="1:18" ht="15">
      <c r="A146" s="59"/>
      <c r="B146" s="59"/>
      <c r="C146" s="176" t="s">
        <v>954</v>
      </c>
      <c r="D146" s="165" t="s">
        <v>775</v>
      </c>
      <c r="E146" s="174">
        <v>118.91</v>
      </c>
      <c r="F146" s="142">
        <v>0</v>
      </c>
      <c r="G146" s="130">
        <v>0</v>
      </c>
      <c r="H146" s="130">
        <v>0</v>
      </c>
      <c r="I146" s="130">
        <v>0</v>
      </c>
      <c r="J146" s="130">
        <v>0</v>
      </c>
      <c r="K146" s="143">
        <f t="shared" si="40"/>
        <v>0</v>
      </c>
      <c r="L146" s="143">
        <f t="shared" si="34"/>
        <v>0</v>
      </c>
      <c r="M146" s="143">
        <f t="shared" si="35"/>
        <v>0</v>
      </c>
      <c r="N146" s="143">
        <f t="shared" si="36"/>
        <v>0</v>
      </c>
      <c r="O146" s="143">
        <f t="shared" si="37"/>
        <v>0</v>
      </c>
      <c r="P146" s="143">
        <f t="shared" si="41"/>
        <v>0</v>
      </c>
      <c r="R146" s="12"/>
    </row>
    <row r="147" spans="1:18" ht="15">
      <c r="A147" s="59"/>
      <c r="B147" s="59"/>
      <c r="C147" s="176" t="s">
        <v>955</v>
      </c>
      <c r="D147" s="165" t="s">
        <v>788</v>
      </c>
      <c r="E147" s="178">
        <v>432.4</v>
      </c>
      <c r="F147" s="142">
        <v>0</v>
      </c>
      <c r="G147" s="130">
        <v>0</v>
      </c>
      <c r="H147" s="130">
        <v>0</v>
      </c>
      <c r="I147" s="130">
        <v>0</v>
      </c>
      <c r="J147" s="130">
        <v>0</v>
      </c>
      <c r="K147" s="143">
        <f t="shared" si="40"/>
        <v>0</v>
      </c>
      <c r="L147" s="143">
        <f t="shared" si="34"/>
        <v>0</v>
      </c>
      <c r="M147" s="143">
        <f t="shared" si="35"/>
        <v>0</v>
      </c>
      <c r="N147" s="143">
        <f t="shared" si="36"/>
        <v>0</v>
      </c>
      <c r="O147" s="143">
        <f t="shared" si="37"/>
        <v>0</v>
      </c>
      <c r="P147" s="143">
        <f t="shared" si="41"/>
        <v>0</v>
      </c>
      <c r="R147" s="12"/>
    </row>
    <row r="148" spans="1:18" ht="15">
      <c r="A148" s="59" t="s">
        <v>996</v>
      </c>
      <c r="B148" s="59" t="s">
        <v>877</v>
      </c>
      <c r="C148" s="177" t="s">
        <v>956</v>
      </c>
      <c r="D148" s="165" t="s">
        <v>775</v>
      </c>
      <c r="E148" s="170">
        <v>108.1</v>
      </c>
      <c r="F148" s="142">
        <v>0</v>
      </c>
      <c r="G148" s="130">
        <v>0</v>
      </c>
      <c r="H148" s="130">
        <v>0</v>
      </c>
      <c r="I148" s="130">
        <v>0</v>
      </c>
      <c r="J148" s="130">
        <v>0</v>
      </c>
      <c r="K148" s="143">
        <f t="shared" si="40"/>
        <v>0</v>
      </c>
      <c r="L148" s="143">
        <f t="shared" si="34"/>
        <v>0</v>
      </c>
      <c r="M148" s="143">
        <f t="shared" si="35"/>
        <v>0</v>
      </c>
      <c r="N148" s="143">
        <f t="shared" si="36"/>
        <v>0</v>
      </c>
      <c r="O148" s="143">
        <f t="shared" si="37"/>
        <v>0</v>
      </c>
      <c r="P148" s="143">
        <f t="shared" si="41"/>
        <v>0</v>
      </c>
      <c r="R148" s="12"/>
    </row>
    <row r="149" spans="1:18" ht="15">
      <c r="A149" s="59" t="s">
        <v>997</v>
      </c>
      <c r="B149" s="59" t="s">
        <v>877</v>
      </c>
      <c r="C149" s="179" t="s">
        <v>961</v>
      </c>
      <c r="D149" s="165" t="s">
        <v>775</v>
      </c>
      <c r="E149" s="165">
        <v>108.1</v>
      </c>
      <c r="F149" s="142">
        <v>0</v>
      </c>
      <c r="G149" s="130">
        <v>0</v>
      </c>
      <c r="H149" s="130">
        <v>0</v>
      </c>
      <c r="I149" s="130">
        <v>0</v>
      </c>
      <c r="J149" s="130">
        <v>0</v>
      </c>
      <c r="K149" s="143">
        <f t="shared" si="40"/>
        <v>0</v>
      </c>
      <c r="L149" s="143">
        <f t="shared" si="34"/>
        <v>0</v>
      </c>
      <c r="M149" s="143">
        <f t="shared" si="35"/>
        <v>0</v>
      </c>
      <c r="N149" s="143">
        <f t="shared" si="36"/>
        <v>0</v>
      </c>
      <c r="O149" s="143">
        <f t="shared" si="37"/>
        <v>0</v>
      </c>
      <c r="P149" s="143">
        <f t="shared" si="41"/>
        <v>0</v>
      </c>
      <c r="R149" s="12"/>
    </row>
    <row r="150" spans="1:18" ht="15">
      <c r="A150" s="59" t="s">
        <v>998</v>
      </c>
      <c r="B150" s="59" t="s">
        <v>877</v>
      </c>
      <c r="C150" s="177" t="s">
        <v>962</v>
      </c>
      <c r="D150" s="165" t="s">
        <v>775</v>
      </c>
      <c r="E150" s="170">
        <v>108.1</v>
      </c>
      <c r="F150" s="142">
        <v>0</v>
      </c>
      <c r="G150" s="130">
        <v>0</v>
      </c>
      <c r="H150" s="130">
        <v>0</v>
      </c>
      <c r="I150" s="130">
        <v>0</v>
      </c>
      <c r="J150" s="130">
        <v>0</v>
      </c>
      <c r="K150" s="143">
        <f t="shared" si="40"/>
        <v>0</v>
      </c>
      <c r="L150" s="143">
        <f aca="true" t="shared" si="42" ref="L150:L181">E150*F150</f>
        <v>0</v>
      </c>
      <c r="M150" s="143">
        <f aca="true" t="shared" si="43" ref="M150:M181">E150*H150</f>
        <v>0</v>
      </c>
      <c r="N150" s="143">
        <f aca="true" t="shared" si="44" ref="N150:N181">E150*I150</f>
        <v>0</v>
      </c>
      <c r="O150" s="143">
        <f aca="true" t="shared" si="45" ref="O150:O181">E150*J150</f>
        <v>0</v>
      </c>
      <c r="P150" s="143">
        <f t="shared" si="41"/>
        <v>0</v>
      </c>
      <c r="R150" s="12"/>
    </row>
    <row r="151" spans="1:18" ht="15">
      <c r="A151" s="59"/>
      <c r="B151" s="59"/>
      <c r="C151" s="175" t="s">
        <v>964</v>
      </c>
      <c r="D151" s="165"/>
      <c r="E151" s="165"/>
      <c r="F151" s="142">
        <v>0</v>
      </c>
      <c r="G151" s="130">
        <v>0</v>
      </c>
      <c r="H151" s="130">
        <v>0</v>
      </c>
      <c r="I151" s="130">
        <v>0</v>
      </c>
      <c r="J151" s="130">
        <v>0</v>
      </c>
      <c r="K151" s="143">
        <f t="shared" si="38"/>
        <v>0</v>
      </c>
      <c r="L151" s="143">
        <f t="shared" si="42"/>
        <v>0</v>
      </c>
      <c r="M151" s="143">
        <f t="shared" si="43"/>
        <v>0</v>
      </c>
      <c r="N151" s="143">
        <f t="shared" si="44"/>
        <v>0</v>
      </c>
      <c r="O151" s="143">
        <f t="shared" si="45"/>
        <v>0</v>
      </c>
      <c r="P151" s="143">
        <f t="shared" si="39"/>
        <v>0</v>
      </c>
      <c r="R151" s="12"/>
    </row>
    <row r="152" spans="1:18" ht="38.25">
      <c r="A152" s="59" t="s">
        <v>999</v>
      </c>
      <c r="B152" s="59" t="s">
        <v>877</v>
      </c>
      <c r="C152" s="177" t="s">
        <v>553</v>
      </c>
      <c r="D152" s="165" t="s">
        <v>775</v>
      </c>
      <c r="E152" s="170">
        <v>145.6</v>
      </c>
      <c r="F152" s="142">
        <v>0</v>
      </c>
      <c r="G152" s="130">
        <v>0</v>
      </c>
      <c r="H152" s="130">
        <v>0</v>
      </c>
      <c r="I152" s="130">
        <v>0</v>
      </c>
      <c r="J152" s="130">
        <v>0</v>
      </c>
      <c r="K152" s="143">
        <f t="shared" si="38"/>
        <v>0</v>
      </c>
      <c r="L152" s="143">
        <f t="shared" si="42"/>
        <v>0</v>
      </c>
      <c r="M152" s="143">
        <f t="shared" si="43"/>
        <v>0</v>
      </c>
      <c r="N152" s="143">
        <f t="shared" si="44"/>
        <v>0</v>
      </c>
      <c r="O152" s="143">
        <f t="shared" si="45"/>
        <v>0</v>
      </c>
      <c r="P152" s="143">
        <f t="shared" si="39"/>
        <v>0</v>
      </c>
      <c r="R152" s="12"/>
    </row>
    <row r="153" spans="1:18" ht="15">
      <c r="A153" s="59" t="s">
        <v>1000</v>
      </c>
      <c r="B153" s="59" t="s">
        <v>877</v>
      </c>
      <c r="C153" s="177" t="s">
        <v>965</v>
      </c>
      <c r="D153" s="165" t="s">
        <v>775</v>
      </c>
      <c r="E153" s="170">
        <v>145.6</v>
      </c>
      <c r="F153" s="142">
        <v>0</v>
      </c>
      <c r="G153" s="130">
        <v>0</v>
      </c>
      <c r="H153" s="130">
        <v>0</v>
      </c>
      <c r="I153" s="130">
        <v>0</v>
      </c>
      <c r="J153" s="130">
        <v>0</v>
      </c>
      <c r="K153" s="143">
        <f t="shared" si="38"/>
        <v>0</v>
      </c>
      <c r="L153" s="143">
        <f t="shared" si="42"/>
        <v>0</v>
      </c>
      <c r="M153" s="143">
        <f t="shared" si="43"/>
        <v>0</v>
      </c>
      <c r="N153" s="143">
        <f t="shared" si="44"/>
        <v>0</v>
      </c>
      <c r="O153" s="143">
        <f t="shared" si="45"/>
        <v>0</v>
      </c>
      <c r="P153" s="143">
        <f t="shared" si="39"/>
        <v>0</v>
      </c>
      <c r="R153" s="12"/>
    </row>
    <row r="154" spans="1:18" ht="15">
      <c r="A154" s="59"/>
      <c r="B154" s="59"/>
      <c r="C154" s="175" t="s">
        <v>966</v>
      </c>
      <c r="D154" s="163"/>
      <c r="E154" s="163"/>
      <c r="F154" s="142">
        <v>0</v>
      </c>
      <c r="G154" s="130">
        <v>0</v>
      </c>
      <c r="H154" s="130">
        <v>0</v>
      </c>
      <c r="I154" s="130">
        <v>0</v>
      </c>
      <c r="J154" s="130">
        <v>0</v>
      </c>
      <c r="K154" s="143">
        <f aca="true" t="shared" si="46" ref="K154:K161">SUM(H154:J154)</f>
        <v>0</v>
      </c>
      <c r="L154" s="143">
        <f t="shared" si="42"/>
        <v>0</v>
      </c>
      <c r="M154" s="143">
        <f t="shared" si="43"/>
        <v>0</v>
      </c>
      <c r="N154" s="143">
        <f t="shared" si="44"/>
        <v>0</v>
      </c>
      <c r="O154" s="143">
        <f t="shared" si="45"/>
        <v>0</v>
      </c>
      <c r="P154" s="143">
        <f aca="true" t="shared" si="47" ref="P154:P161">SUM(M154:O154)</f>
        <v>0</v>
      </c>
      <c r="R154" s="12"/>
    </row>
    <row r="155" spans="1:18" ht="15">
      <c r="A155" s="59" t="s">
        <v>1001</v>
      </c>
      <c r="B155" s="59" t="s">
        <v>877</v>
      </c>
      <c r="C155" s="173" t="s">
        <v>967</v>
      </c>
      <c r="D155" s="165" t="s">
        <v>775</v>
      </c>
      <c r="E155" s="174">
        <v>395.4</v>
      </c>
      <c r="F155" s="142">
        <v>0</v>
      </c>
      <c r="G155" s="130">
        <v>0</v>
      </c>
      <c r="H155" s="130">
        <v>0</v>
      </c>
      <c r="I155" s="130">
        <v>0</v>
      </c>
      <c r="J155" s="130">
        <v>0</v>
      </c>
      <c r="K155" s="143">
        <f t="shared" si="46"/>
        <v>0</v>
      </c>
      <c r="L155" s="143">
        <f t="shared" si="42"/>
        <v>0</v>
      </c>
      <c r="M155" s="143">
        <f t="shared" si="43"/>
        <v>0</v>
      </c>
      <c r="N155" s="143">
        <f t="shared" si="44"/>
        <v>0</v>
      </c>
      <c r="O155" s="143">
        <f t="shared" si="45"/>
        <v>0</v>
      </c>
      <c r="P155" s="143">
        <f t="shared" si="47"/>
        <v>0</v>
      </c>
      <c r="R155" s="12"/>
    </row>
    <row r="156" spans="1:18" ht="15">
      <c r="A156" s="59"/>
      <c r="B156" s="59"/>
      <c r="C156" s="176" t="s">
        <v>556</v>
      </c>
      <c r="D156" s="165" t="s">
        <v>775</v>
      </c>
      <c r="E156" s="174">
        <v>415.17</v>
      </c>
      <c r="F156" s="142">
        <v>0</v>
      </c>
      <c r="G156" s="130">
        <v>0</v>
      </c>
      <c r="H156" s="130">
        <v>0</v>
      </c>
      <c r="I156" s="130">
        <v>0</v>
      </c>
      <c r="J156" s="130">
        <v>0</v>
      </c>
      <c r="K156" s="143">
        <f t="shared" si="46"/>
        <v>0</v>
      </c>
      <c r="L156" s="143">
        <f t="shared" si="42"/>
        <v>0</v>
      </c>
      <c r="M156" s="143">
        <f t="shared" si="43"/>
        <v>0</v>
      </c>
      <c r="N156" s="143">
        <f t="shared" si="44"/>
        <v>0</v>
      </c>
      <c r="O156" s="143">
        <f t="shared" si="45"/>
        <v>0</v>
      </c>
      <c r="P156" s="143">
        <f t="shared" si="47"/>
        <v>0</v>
      </c>
      <c r="R156" s="12"/>
    </row>
    <row r="157" spans="1:18" ht="15">
      <c r="A157" s="59" t="s">
        <v>1002</v>
      </c>
      <c r="B157" s="59" t="s">
        <v>877</v>
      </c>
      <c r="C157" s="173" t="s">
        <v>953</v>
      </c>
      <c r="D157" s="165" t="s">
        <v>775</v>
      </c>
      <c r="E157" s="165">
        <v>395.4</v>
      </c>
      <c r="F157" s="142">
        <v>0</v>
      </c>
      <c r="G157" s="130">
        <v>0</v>
      </c>
      <c r="H157" s="130">
        <v>0</v>
      </c>
      <c r="I157" s="130">
        <v>0</v>
      </c>
      <c r="J157" s="130">
        <v>0</v>
      </c>
      <c r="K157" s="143">
        <f t="shared" si="46"/>
        <v>0</v>
      </c>
      <c r="L157" s="143">
        <f t="shared" si="42"/>
        <v>0</v>
      </c>
      <c r="M157" s="143">
        <f t="shared" si="43"/>
        <v>0</v>
      </c>
      <c r="N157" s="143">
        <f t="shared" si="44"/>
        <v>0</v>
      </c>
      <c r="O157" s="143">
        <f t="shared" si="45"/>
        <v>0</v>
      </c>
      <c r="P157" s="143">
        <f t="shared" si="47"/>
        <v>0</v>
      </c>
      <c r="R157" s="12"/>
    </row>
    <row r="158" spans="1:18" ht="15">
      <c r="A158" s="59"/>
      <c r="B158" s="59"/>
      <c r="C158" s="176" t="s">
        <v>954</v>
      </c>
      <c r="D158" s="165" t="s">
        <v>775</v>
      </c>
      <c r="E158" s="174">
        <v>434.94</v>
      </c>
      <c r="F158" s="142">
        <v>0</v>
      </c>
      <c r="G158" s="130">
        <v>0</v>
      </c>
      <c r="H158" s="130">
        <v>0</v>
      </c>
      <c r="I158" s="130">
        <v>0</v>
      </c>
      <c r="J158" s="130">
        <v>0</v>
      </c>
      <c r="K158" s="143">
        <f t="shared" si="46"/>
        <v>0</v>
      </c>
      <c r="L158" s="143">
        <f t="shared" si="42"/>
        <v>0</v>
      </c>
      <c r="M158" s="143">
        <f t="shared" si="43"/>
        <v>0</v>
      </c>
      <c r="N158" s="143">
        <f t="shared" si="44"/>
        <v>0</v>
      </c>
      <c r="O158" s="143">
        <f t="shared" si="45"/>
        <v>0</v>
      </c>
      <c r="P158" s="143">
        <f t="shared" si="47"/>
        <v>0</v>
      </c>
      <c r="R158" s="12"/>
    </row>
    <row r="159" spans="1:18" ht="15">
      <c r="A159" s="59"/>
      <c r="B159" s="59"/>
      <c r="C159" s="176" t="s">
        <v>955</v>
      </c>
      <c r="D159" s="165" t="s">
        <v>788</v>
      </c>
      <c r="E159" s="178">
        <v>1581.6</v>
      </c>
      <c r="F159" s="142">
        <v>0</v>
      </c>
      <c r="G159" s="130">
        <v>0</v>
      </c>
      <c r="H159" s="130">
        <v>0</v>
      </c>
      <c r="I159" s="130">
        <v>0</v>
      </c>
      <c r="J159" s="130">
        <v>0</v>
      </c>
      <c r="K159" s="143">
        <f t="shared" si="46"/>
        <v>0</v>
      </c>
      <c r="L159" s="143">
        <f t="shared" si="42"/>
        <v>0</v>
      </c>
      <c r="M159" s="143">
        <f t="shared" si="43"/>
        <v>0</v>
      </c>
      <c r="N159" s="143">
        <f t="shared" si="44"/>
        <v>0</v>
      </c>
      <c r="O159" s="143">
        <f t="shared" si="45"/>
        <v>0</v>
      </c>
      <c r="P159" s="143">
        <f t="shared" si="47"/>
        <v>0</v>
      </c>
      <c r="R159" s="12"/>
    </row>
    <row r="160" spans="1:18" ht="15">
      <c r="A160" s="59" t="s">
        <v>1003</v>
      </c>
      <c r="B160" s="59" t="s">
        <v>877</v>
      </c>
      <c r="C160" s="177" t="s">
        <v>969</v>
      </c>
      <c r="D160" s="165" t="s">
        <v>775</v>
      </c>
      <c r="E160" s="170">
        <v>395.4</v>
      </c>
      <c r="F160" s="142">
        <v>0</v>
      </c>
      <c r="G160" s="130">
        <v>0</v>
      </c>
      <c r="H160" s="130">
        <v>0</v>
      </c>
      <c r="I160" s="130">
        <v>0</v>
      </c>
      <c r="J160" s="130">
        <v>0</v>
      </c>
      <c r="K160" s="143">
        <f t="shared" si="46"/>
        <v>0</v>
      </c>
      <c r="L160" s="143">
        <f t="shared" si="42"/>
        <v>0</v>
      </c>
      <c r="M160" s="143">
        <f t="shared" si="43"/>
        <v>0</v>
      </c>
      <c r="N160" s="143">
        <f t="shared" si="44"/>
        <v>0</v>
      </c>
      <c r="O160" s="143">
        <f t="shared" si="45"/>
        <v>0</v>
      </c>
      <c r="P160" s="143">
        <f t="shared" si="47"/>
        <v>0</v>
      </c>
      <c r="R160" s="12"/>
    </row>
    <row r="161" spans="1:18" ht="15">
      <c r="A161" s="59" t="s">
        <v>1004</v>
      </c>
      <c r="B161" s="59" t="s">
        <v>877</v>
      </c>
      <c r="C161" s="177" t="s">
        <v>962</v>
      </c>
      <c r="D161" s="165" t="s">
        <v>775</v>
      </c>
      <c r="E161" s="170">
        <v>395.4</v>
      </c>
      <c r="F161" s="142">
        <v>0</v>
      </c>
      <c r="G161" s="130">
        <v>0</v>
      </c>
      <c r="H161" s="130">
        <v>0</v>
      </c>
      <c r="I161" s="130">
        <v>0</v>
      </c>
      <c r="J161" s="130">
        <v>0</v>
      </c>
      <c r="K161" s="143">
        <f t="shared" si="46"/>
        <v>0</v>
      </c>
      <c r="L161" s="143">
        <f t="shared" si="42"/>
        <v>0</v>
      </c>
      <c r="M161" s="143">
        <f t="shared" si="43"/>
        <v>0</v>
      </c>
      <c r="N161" s="143">
        <f t="shared" si="44"/>
        <v>0</v>
      </c>
      <c r="O161" s="143">
        <f t="shared" si="45"/>
        <v>0</v>
      </c>
      <c r="P161" s="143">
        <f t="shared" si="47"/>
        <v>0</v>
      </c>
      <c r="R161" s="12"/>
    </row>
    <row r="162" spans="1:18" ht="15">
      <c r="A162" s="59"/>
      <c r="B162" s="59"/>
      <c r="C162" s="175" t="s">
        <v>968</v>
      </c>
      <c r="D162" s="163"/>
      <c r="E162" s="163"/>
      <c r="F162" s="142">
        <v>0</v>
      </c>
      <c r="G162" s="130">
        <v>0</v>
      </c>
      <c r="H162" s="130">
        <v>0</v>
      </c>
      <c r="I162" s="130">
        <v>0</v>
      </c>
      <c r="J162" s="130">
        <v>0</v>
      </c>
      <c r="K162" s="143">
        <f t="shared" si="38"/>
        <v>0</v>
      </c>
      <c r="L162" s="143">
        <f t="shared" si="42"/>
        <v>0</v>
      </c>
      <c r="M162" s="143">
        <f t="shared" si="43"/>
        <v>0</v>
      </c>
      <c r="N162" s="143">
        <f t="shared" si="44"/>
        <v>0</v>
      </c>
      <c r="O162" s="143">
        <f t="shared" si="45"/>
        <v>0</v>
      </c>
      <c r="P162" s="143">
        <f t="shared" si="39"/>
        <v>0</v>
      </c>
      <c r="R162" s="12"/>
    </row>
    <row r="163" spans="1:18" ht="15">
      <c r="A163" s="59" t="s">
        <v>1005</v>
      </c>
      <c r="B163" s="59" t="s">
        <v>877</v>
      </c>
      <c r="C163" s="173" t="s">
        <v>967</v>
      </c>
      <c r="D163" s="165" t="s">
        <v>775</v>
      </c>
      <c r="E163" s="174">
        <v>27</v>
      </c>
      <c r="F163" s="142">
        <v>0</v>
      </c>
      <c r="G163" s="130">
        <v>0</v>
      </c>
      <c r="H163" s="130">
        <v>0</v>
      </c>
      <c r="I163" s="130">
        <v>0</v>
      </c>
      <c r="J163" s="130">
        <v>0</v>
      </c>
      <c r="K163" s="143">
        <f t="shared" si="38"/>
        <v>0</v>
      </c>
      <c r="L163" s="143">
        <f t="shared" si="42"/>
        <v>0</v>
      </c>
      <c r="M163" s="143">
        <f t="shared" si="43"/>
        <v>0</v>
      </c>
      <c r="N163" s="143">
        <f t="shared" si="44"/>
        <v>0</v>
      </c>
      <c r="O163" s="143">
        <f t="shared" si="45"/>
        <v>0</v>
      </c>
      <c r="P163" s="143">
        <f t="shared" si="39"/>
        <v>0</v>
      </c>
      <c r="R163" s="12"/>
    </row>
    <row r="164" spans="1:18" ht="15">
      <c r="A164" s="59"/>
      <c r="B164" s="59"/>
      <c r="C164" s="176" t="s">
        <v>556</v>
      </c>
      <c r="D164" s="165" t="s">
        <v>775</v>
      </c>
      <c r="E164" s="174">
        <v>28.35</v>
      </c>
      <c r="F164" s="142">
        <v>0</v>
      </c>
      <c r="G164" s="130">
        <v>0</v>
      </c>
      <c r="H164" s="130">
        <v>0</v>
      </c>
      <c r="I164" s="130">
        <v>0</v>
      </c>
      <c r="J164" s="130">
        <v>0</v>
      </c>
      <c r="K164" s="143">
        <f t="shared" si="38"/>
        <v>0</v>
      </c>
      <c r="L164" s="143">
        <f t="shared" si="42"/>
        <v>0</v>
      </c>
      <c r="M164" s="143">
        <f t="shared" si="43"/>
        <v>0</v>
      </c>
      <c r="N164" s="143">
        <f t="shared" si="44"/>
        <v>0</v>
      </c>
      <c r="O164" s="143">
        <f t="shared" si="45"/>
        <v>0</v>
      </c>
      <c r="P164" s="143">
        <f t="shared" si="39"/>
        <v>0</v>
      </c>
      <c r="R164" s="12"/>
    </row>
    <row r="165" spans="1:18" ht="15">
      <c r="A165" s="59" t="s">
        <v>1006</v>
      </c>
      <c r="B165" s="59" t="s">
        <v>877</v>
      </c>
      <c r="C165" s="173" t="s">
        <v>953</v>
      </c>
      <c r="D165" s="165" t="s">
        <v>775</v>
      </c>
      <c r="E165" s="165">
        <v>27</v>
      </c>
      <c r="F165" s="142">
        <v>0</v>
      </c>
      <c r="G165" s="130">
        <v>0</v>
      </c>
      <c r="H165" s="130">
        <v>0</v>
      </c>
      <c r="I165" s="130">
        <v>0</v>
      </c>
      <c r="J165" s="130">
        <v>0</v>
      </c>
      <c r="K165" s="143">
        <f t="shared" si="38"/>
        <v>0</v>
      </c>
      <c r="L165" s="143">
        <f t="shared" si="42"/>
        <v>0</v>
      </c>
      <c r="M165" s="143">
        <f t="shared" si="43"/>
        <v>0</v>
      </c>
      <c r="N165" s="143">
        <f t="shared" si="44"/>
        <v>0</v>
      </c>
      <c r="O165" s="143">
        <f t="shared" si="45"/>
        <v>0</v>
      </c>
      <c r="P165" s="143">
        <f t="shared" si="39"/>
        <v>0</v>
      </c>
      <c r="R165" s="12"/>
    </row>
    <row r="166" spans="1:18" ht="15">
      <c r="A166" s="59"/>
      <c r="B166" s="59"/>
      <c r="C166" s="176" t="s">
        <v>954</v>
      </c>
      <c r="D166" s="165" t="s">
        <v>775</v>
      </c>
      <c r="E166" s="174">
        <v>29.700000000000003</v>
      </c>
      <c r="F166" s="142">
        <v>0</v>
      </c>
      <c r="G166" s="130">
        <v>0</v>
      </c>
      <c r="H166" s="130">
        <v>0</v>
      </c>
      <c r="I166" s="130">
        <v>0</v>
      </c>
      <c r="J166" s="130">
        <v>0</v>
      </c>
      <c r="K166" s="143">
        <f t="shared" si="38"/>
        <v>0</v>
      </c>
      <c r="L166" s="143">
        <f t="shared" si="42"/>
        <v>0</v>
      </c>
      <c r="M166" s="143">
        <f t="shared" si="43"/>
        <v>0</v>
      </c>
      <c r="N166" s="143">
        <f t="shared" si="44"/>
        <v>0</v>
      </c>
      <c r="O166" s="143">
        <f t="shared" si="45"/>
        <v>0</v>
      </c>
      <c r="P166" s="143">
        <f t="shared" si="39"/>
        <v>0</v>
      </c>
      <c r="R166" s="12"/>
    </row>
    <row r="167" spans="1:18" ht="15">
      <c r="A167" s="59"/>
      <c r="B167" s="59"/>
      <c r="C167" s="176" t="s">
        <v>955</v>
      </c>
      <c r="D167" s="165" t="s">
        <v>788</v>
      </c>
      <c r="E167" s="178">
        <v>108</v>
      </c>
      <c r="F167" s="142">
        <v>0</v>
      </c>
      <c r="G167" s="130">
        <v>0</v>
      </c>
      <c r="H167" s="130">
        <v>0</v>
      </c>
      <c r="I167" s="130">
        <v>0</v>
      </c>
      <c r="J167" s="130">
        <v>0</v>
      </c>
      <c r="K167" s="143">
        <f t="shared" si="38"/>
        <v>0</v>
      </c>
      <c r="L167" s="143">
        <f t="shared" si="42"/>
        <v>0</v>
      </c>
      <c r="M167" s="143">
        <f t="shared" si="43"/>
        <v>0</v>
      </c>
      <c r="N167" s="143">
        <f t="shared" si="44"/>
        <v>0</v>
      </c>
      <c r="O167" s="143">
        <f t="shared" si="45"/>
        <v>0</v>
      </c>
      <c r="P167" s="143">
        <f t="shared" si="39"/>
        <v>0</v>
      </c>
      <c r="R167" s="12"/>
    </row>
    <row r="168" spans="1:18" ht="15">
      <c r="A168" s="59" t="s">
        <v>1007</v>
      </c>
      <c r="B168" s="59" t="s">
        <v>877</v>
      </c>
      <c r="C168" s="177" t="s">
        <v>969</v>
      </c>
      <c r="D168" s="165" t="s">
        <v>775</v>
      </c>
      <c r="E168" s="170">
        <v>27</v>
      </c>
      <c r="F168" s="142">
        <v>0</v>
      </c>
      <c r="G168" s="130">
        <v>0</v>
      </c>
      <c r="H168" s="130">
        <v>0</v>
      </c>
      <c r="I168" s="130">
        <v>0</v>
      </c>
      <c r="J168" s="130">
        <v>0</v>
      </c>
      <c r="K168" s="143">
        <f t="shared" si="38"/>
        <v>0</v>
      </c>
      <c r="L168" s="143">
        <f t="shared" si="42"/>
        <v>0</v>
      </c>
      <c r="M168" s="143">
        <f t="shared" si="43"/>
        <v>0</v>
      </c>
      <c r="N168" s="143">
        <f t="shared" si="44"/>
        <v>0</v>
      </c>
      <c r="O168" s="143">
        <f t="shared" si="45"/>
        <v>0</v>
      </c>
      <c r="P168" s="143">
        <f t="shared" si="39"/>
        <v>0</v>
      </c>
      <c r="R168" s="12"/>
    </row>
    <row r="169" spans="1:18" ht="15">
      <c r="A169" s="59" t="s">
        <v>1008</v>
      </c>
      <c r="B169" s="59" t="s">
        <v>877</v>
      </c>
      <c r="C169" s="177" t="s">
        <v>962</v>
      </c>
      <c r="D169" s="165" t="s">
        <v>775</v>
      </c>
      <c r="E169" s="170">
        <v>27</v>
      </c>
      <c r="F169" s="142">
        <v>0</v>
      </c>
      <c r="G169" s="130">
        <v>0</v>
      </c>
      <c r="H169" s="130">
        <v>0</v>
      </c>
      <c r="I169" s="130">
        <v>0</v>
      </c>
      <c r="J169" s="130">
        <v>0</v>
      </c>
      <c r="K169" s="143">
        <f t="shared" si="38"/>
        <v>0</v>
      </c>
      <c r="L169" s="143">
        <f t="shared" si="42"/>
        <v>0</v>
      </c>
      <c r="M169" s="143">
        <f t="shared" si="43"/>
        <v>0</v>
      </c>
      <c r="N169" s="143">
        <f t="shared" si="44"/>
        <v>0</v>
      </c>
      <c r="O169" s="143">
        <f t="shared" si="45"/>
        <v>0</v>
      </c>
      <c r="P169" s="143">
        <f t="shared" si="39"/>
        <v>0</v>
      </c>
      <c r="R169" s="12"/>
    </row>
    <row r="170" spans="1:18" ht="15">
      <c r="A170" s="59"/>
      <c r="B170" s="59"/>
      <c r="C170" s="175" t="s">
        <v>970</v>
      </c>
      <c r="D170" s="165"/>
      <c r="E170" s="165"/>
      <c r="F170" s="142">
        <v>0</v>
      </c>
      <c r="G170" s="130">
        <v>0</v>
      </c>
      <c r="H170" s="130">
        <v>0</v>
      </c>
      <c r="I170" s="130">
        <v>0</v>
      </c>
      <c r="J170" s="130">
        <v>0</v>
      </c>
      <c r="K170" s="143">
        <f t="shared" si="38"/>
        <v>0</v>
      </c>
      <c r="L170" s="143">
        <f t="shared" si="42"/>
        <v>0</v>
      </c>
      <c r="M170" s="143">
        <f t="shared" si="43"/>
        <v>0</v>
      </c>
      <c r="N170" s="143">
        <f t="shared" si="44"/>
        <v>0</v>
      </c>
      <c r="O170" s="143">
        <f t="shared" si="45"/>
        <v>0</v>
      </c>
      <c r="P170" s="143">
        <f t="shared" si="39"/>
        <v>0</v>
      </c>
      <c r="R170" s="12"/>
    </row>
    <row r="171" spans="1:18" ht="15">
      <c r="A171" s="59" t="s">
        <v>1009</v>
      </c>
      <c r="B171" s="59" t="s">
        <v>877</v>
      </c>
      <c r="C171" s="173" t="s">
        <v>967</v>
      </c>
      <c r="D171" s="165" t="s">
        <v>775</v>
      </c>
      <c r="E171" s="174">
        <v>135.4</v>
      </c>
      <c r="F171" s="142">
        <v>0</v>
      </c>
      <c r="G171" s="130">
        <v>0</v>
      </c>
      <c r="H171" s="130">
        <v>0</v>
      </c>
      <c r="I171" s="130">
        <v>0</v>
      </c>
      <c r="J171" s="130">
        <v>0</v>
      </c>
      <c r="K171" s="143">
        <f t="shared" si="38"/>
        <v>0</v>
      </c>
      <c r="L171" s="143">
        <f t="shared" si="42"/>
        <v>0</v>
      </c>
      <c r="M171" s="143">
        <f t="shared" si="43"/>
        <v>0</v>
      </c>
      <c r="N171" s="143">
        <f t="shared" si="44"/>
        <v>0</v>
      </c>
      <c r="O171" s="143">
        <f t="shared" si="45"/>
        <v>0</v>
      </c>
      <c r="P171" s="143">
        <f t="shared" si="39"/>
        <v>0</v>
      </c>
      <c r="R171" s="12"/>
    </row>
    <row r="172" spans="1:18" ht="15">
      <c r="A172" s="59"/>
      <c r="B172" s="59"/>
      <c r="C172" s="176" t="s">
        <v>556</v>
      </c>
      <c r="D172" s="165" t="s">
        <v>775</v>
      </c>
      <c r="E172" s="174">
        <v>142.17000000000002</v>
      </c>
      <c r="F172" s="142">
        <v>0</v>
      </c>
      <c r="G172" s="130">
        <v>0</v>
      </c>
      <c r="H172" s="130">
        <v>0</v>
      </c>
      <c r="I172" s="130">
        <v>0</v>
      </c>
      <c r="J172" s="130">
        <v>0</v>
      </c>
      <c r="K172" s="143">
        <f t="shared" si="38"/>
        <v>0</v>
      </c>
      <c r="L172" s="143">
        <f t="shared" si="42"/>
        <v>0</v>
      </c>
      <c r="M172" s="143">
        <f t="shared" si="43"/>
        <v>0</v>
      </c>
      <c r="N172" s="143">
        <f t="shared" si="44"/>
        <v>0</v>
      </c>
      <c r="O172" s="143">
        <f t="shared" si="45"/>
        <v>0</v>
      </c>
      <c r="P172" s="143">
        <f t="shared" si="39"/>
        <v>0</v>
      </c>
      <c r="R172" s="12"/>
    </row>
    <row r="173" spans="1:18" ht="15">
      <c r="A173" s="59" t="s">
        <v>1010</v>
      </c>
      <c r="B173" s="59" t="s">
        <v>877</v>
      </c>
      <c r="C173" s="173" t="s">
        <v>953</v>
      </c>
      <c r="D173" s="165" t="s">
        <v>775</v>
      </c>
      <c r="E173" s="165">
        <v>135.4</v>
      </c>
      <c r="F173" s="142">
        <v>0</v>
      </c>
      <c r="G173" s="130">
        <v>0</v>
      </c>
      <c r="H173" s="130">
        <v>0</v>
      </c>
      <c r="I173" s="130">
        <v>0</v>
      </c>
      <c r="J173" s="130">
        <v>0</v>
      </c>
      <c r="K173" s="143">
        <f t="shared" si="38"/>
        <v>0</v>
      </c>
      <c r="L173" s="143">
        <f t="shared" si="42"/>
        <v>0</v>
      </c>
      <c r="M173" s="143">
        <f t="shared" si="43"/>
        <v>0</v>
      </c>
      <c r="N173" s="143">
        <f t="shared" si="44"/>
        <v>0</v>
      </c>
      <c r="O173" s="143">
        <f t="shared" si="45"/>
        <v>0</v>
      </c>
      <c r="P173" s="143">
        <f t="shared" si="39"/>
        <v>0</v>
      </c>
      <c r="R173" s="12"/>
    </row>
    <row r="174" spans="1:18" ht="15">
      <c r="A174" s="59"/>
      <c r="B174" s="59"/>
      <c r="C174" s="176" t="s">
        <v>954</v>
      </c>
      <c r="D174" s="165" t="s">
        <v>775</v>
      </c>
      <c r="E174" s="174">
        <v>148.94000000000003</v>
      </c>
      <c r="F174" s="142">
        <v>0</v>
      </c>
      <c r="G174" s="130">
        <v>0</v>
      </c>
      <c r="H174" s="130">
        <v>0</v>
      </c>
      <c r="I174" s="130">
        <v>0</v>
      </c>
      <c r="J174" s="130">
        <v>0</v>
      </c>
      <c r="K174" s="143">
        <f t="shared" si="38"/>
        <v>0</v>
      </c>
      <c r="L174" s="143">
        <f t="shared" si="42"/>
        <v>0</v>
      </c>
      <c r="M174" s="143">
        <f t="shared" si="43"/>
        <v>0</v>
      </c>
      <c r="N174" s="143">
        <f t="shared" si="44"/>
        <v>0</v>
      </c>
      <c r="O174" s="143">
        <f t="shared" si="45"/>
        <v>0</v>
      </c>
      <c r="P174" s="143">
        <f t="shared" si="39"/>
        <v>0</v>
      </c>
      <c r="R174" s="12"/>
    </row>
    <row r="175" spans="1:18" ht="15">
      <c r="A175" s="59"/>
      <c r="B175" s="59"/>
      <c r="C175" s="176" t="s">
        <v>955</v>
      </c>
      <c r="D175" s="165" t="s">
        <v>788</v>
      </c>
      <c r="E175" s="178">
        <v>541.6</v>
      </c>
      <c r="F175" s="142">
        <v>0</v>
      </c>
      <c r="G175" s="130">
        <v>0</v>
      </c>
      <c r="H175" s="130">
        <v>0</v>
      </c>
      <c r="I175" s="130">
        <v>0</v>
      </c>
      <c r="J175" s="130">
        <v>0</v>
      </c>
      <c r="K175" s="143">
        <f t="shared" si="38"/>
        <v>0</v>
      </c>
      <c r="L175" s="143">
        <f t="shared" si="42"/>
        <v>0</v>
      </c>
      <c r="M175" s="143">
        <f t="shared" si="43"/>
        <v>0</v>
      </c>
      <c r="N175" s="143">
        <f t="shared" si="44"/>
        <v>0</v>
      </c>
      <c r="O175" s="143">
        <f t="shared" si="45"/>
        <v>0</v>
      </c>
      <c r="P175" s="143">
        <f t="shared" si="39"/>
        <v>0</v>
      </c>
      <c r="R175" s="12"/>
    </row>
    <row r="176" spans="1:18" ht="15">
      <c r="A176" s="59" t="s">
        <v>1011</v>
      </c>
      <c r="B176" s="59" t="s">
        <v>877</v>
      </c>
      <c r="C176" s="177" t="s">
        <v>972</v>
      </c>
      <c r="D176" s="165" t="s">
        <v>775</v>
      </c>
      <c r="E176" s="170">
        <v>135.4</v>
      </c>
      <c r="F176" s="142">
        <v>0</v>
      </c>
      <c r="G176" s="130">
        <v>0</v>
      </c>
      <c r="H176" s="130">
        <v>0</v>
      </c>
      <c r="I176" s="130">
        <v>0</v>
      </c>
      <c r="J176" s="130">
        <v>0</v>
      </c>
      <c r="K176" s="143">
        <f t="shared" si="38"/>
        <v>0</v>
      </c>
      <c r="L176" s="143">
        <f t="shared" si="42"/>
        <v>0</v>
      </c>
      <c r="M176" s="143">
        <f t="shared" si="43"/>
        <v>0</v>
      </c>
      <c r="N176" s="143">
        <f t="shared" si="44"/>
        <v>0</v>
      </c>
      <c r="O176" s="143">
        <f t="shared" si="45"/>
        <v>0</v>
      </c>
      <c r="P176" s="143">
        <f t="shared" si="39"/>
        <v>0</v>
      </c>
      <c r="R176" s="12"/>
    </row>
    <row r="177" spans="1:18" ht="15">
      <c r="A177" s="59" t="s">
        <v>1012</v>
      </c>
      <c r="B177" s="59" t="s">
        <v>877</v>
      </c>
      <c r="C177" s="179" t="s">
        <v>961</v>
      </c>
      <c r="D177" s="165" t="s">
        <v>775</v>
      </c>
      <c r="E177" s="165">
        <v>135.4</v>
      </c>
      <c r="F177" s="142">
        <v>0</v>
      </c>
      <c r="G177" s="130">
        <v>0</v>
      </c>
      <c r="H177" s="130">
        <v>0</v>
      </c>
      <c r="I177" s="130">
        <v>0</v>
      </c>
      <c r="J177" s="130">
        <v>0</v>
      </c>
      <c r="K177" s="143">
        <f t="shared" si="38"/>
        <v>0</v>
      </c>
      <c r="L177" s="143">
        <f t="shared" si="42"/>
        <v>0</v>
      </c>
      <c r="M177" s="143">
        <f t="shared" si="43"/>
        <v>0</v>
      </c>
      <c r="N177" s="143">
        <f t="shared" si="44"/>
        <v>0</v>
      </c>
      <c r="O177" s="143">
        <f t="shared" si="45"/>
        <v>0</v>
      </c>
      <c r="P177" s="143">
        <f t="shared" si="39"/>
        <v>0</v>
      </c>
      <c r="R177" s="12"/>
    </row>
    <row r="178" spans="1:18" ht="15">
      <c r="A178" s="59" t="s">
        <v>1013</v>
      </c>
      <c r="B178" s="59" t="s">
        <v>877</v>
      </c>
      <c r="C178" s="177" t="s">
        <v>962</v>
      </c>
      <c r="D178" s="165" t="s">
        <v>775</v>
      </c>
      <c r="E178" s="170">
        <v>135.4</v>
      </c>
      <c r="F178" s="142">
        <v>0</v>
      </c>
      <c r="G178" s="130">
        <v>0</v>
      </c>
      <c r="H178" s="130">
        <v>0</v>
      </c>
      <c r="I178" s="130">
        <v>0</v>
      </c>
      <c r="J178" s="130">
        <v>0</v>
      </c>
      <c r="K178" s="143">
        <f t="shared" si="38"/>
        <v>0</v>
      </c>
      <c r="L178" s="143">
        <f t="shared" si="42"/>
        <v>0</v>
      </c>
      <c r="M178" s="143">
        <f t="shared" si="43"/>
        <v>0</v>
      </c>
      <c r="N178" s="143">
        <f t="shared" si="44"/>
        <v>0</v>
      </c>
      <c r="O178" s="143">
        <f t="shared" si="45"/>
        <v>0</v>
      </c>
      <c r="P178" s="143">
        <f t="shared" si="39"/>
        <v>0</v>
      </c>
      <c r="R178" s="12"/>
    </row>
    <row r="179" spans="1:18" ht="15">
      <c r="A179" s="59"/>
      <c r="B179" s="59"/>
      <c r="C179" s="175" t="s">
        <v>971</v>
      </c>
      <c r="D179" s="165"/>
      <c r="E179" s="165"/>
      <c r="F179" s="142">
        <v>0</v>
      </c>
      <c r="G179" s="130">
        <v>0</v>
      </c>
      <c r="H179" s="130">
        <v>0</v>
      </c>
      <c r="I179" s="130">
        <v>0</v>
      </c>
      <c r="J179" s="130">
        <v>0</v>
      </c>
      <c r="K179" s="143">
        <f aca="true" t="shared" si="48" ref="K179:K199">SUM(H179:J179)</f>
        <v>0</v>
      </c>
      <c r="L179" s="143">
        <f t="shared" si="42"/>
        <v>0</v>
      </c>
      <c r="M179" s="143">
        <f t="shared" si="43"/>
        <v>0</v>
      </c>
      <c r="N179" s="143">
        <f t="shared" si="44"/>
        <v>0</v>
      </c>
      <c r="O179" s="143">
        <f t="shared" si="45"/>
        <v>0</v>
      </c>
      <c r="P179" s="143">
        <f aca="true" t="shared" si="49" ref="P179:P199">SUM(M179:O179)</f>
        <v>0</v>
      </c>
      <c r="R179" s="12"/>
    </row>
    <row r="180" spans="1:18" ht="15">
      <c r="A180" s="59" t="s">
        <v>1014</v>
      </c>
      <c r="B180" s="59" t="s">
        <v>877</v>
      </c>
      <c r="C180" s="179" t="s">
        <v>982</v>
      </c>
      <c r="D180" s="165" t="s">
        <v>775</v>
      </c>
      <c r="E180" s="174">
        <v>110.7</v>
      </c>
      <c r="F180" s="142">
        <v>0</v>
      </c>
      <c r="G180" s="130">
        <v>0</v>
      </c>
      <c r="H180" s="130">
        <v>0</v>
      </c>
      <c r="I180" s="130">
        <v>0</v>
      </c>
      <c r="J180" s="130">
        <v>0</v>
      </c>
      <c r="K180" s="143">
        <f t="shared" si="48"/>
        <v>0</v>
      </c>
      <c r="L180" s="143">
        <f t="shared" si="42"/>
        <v>0</v>
      </c>
      <c r="M180" s="143">
        <f t="shared" si="43"/>
        <v>0</v>
      </c>
      <c r="N180" s="143">
        <f t="shared" si="44"/>
        <v>0</v>
      </c>
      <c r="O180" s="143">
        <f t="shared" si="45"/>
        <v>0</v>
      </c>
      <c r="P180" s="143">
        <f t="shared" si="49"/>
        <v>0</v>
      </c>
      <c r="R180" s="12"/>
    </row>
    <row r="181" spans="1:18" ht="15">
      <c r="A181" s="59" t="s">
        <v>1015</v>
      </c>
      <c r="B181" s="59" t="s">
        <v>877</v>
      </c>
      <c r="C181" s="173" t="s">
        <v>967</v>
      </c>
      <c r="D181" s="165" t="s">
        <v>775</v>
      </c>
      <c r="E181" s="174">
        <v>110.7</v>
      </c>
      <c r="F181" s="142">
        <v>0</v>
      </c>
      <c r="G181" s="130">
        <v>0</v>
      </c>
      <c r="H181" s="130">
        <v>0</v>
      </c>
      <c r="I181" s="130">
        <v>0</v>
      </c>
      <c r="J181" s="130">
        <v>0</v>
      </c>
      <c r="K181" s="143">
        <f t="shared" si="48"/>
        <v>0</v>
      </c>
      <c r="L181" s="143">
        <f t="shared" si="42"/>
        <v>0</v>
      </c>
      <c r="M181" s="143">
        <f t="shared" si="43"/>
        <v>0</v>
      </c>
      <c r="N181" s="143">
        <f t="shared" si="44"/>
        <v>0</v>
      </c>
      <c r="O181" s="143">
        <f t="shared" si="45"/>
        <v>0</v>
      </c>
      <c r="P181" s="143">
        <f t="shared" si="49"/>
        <v>0</v>
      </c>
      <c r="R181" s="12"/>
    </row>
    <row r="182" spans="1:18" ht="15">
      <c r="A182" s="59"/>
      <c r="B182" s="59"/>
      <c r="C182" s="176" t="s">
        <v>556</v>
      </c>
      <c r="D182" s="165" t="s">
        <v>775</v>
      </c>
      <c r="E182" s="174">
        <v>116.23500000000001</v>
      </c>
      <c r="F182" s="142">
        <v>0</v>
      </c>
      <c r="G182" s="130">
        <v>0</v>
      </c>
      <c r="H182" s="130">
        <v>0</v>
      </c>
      <c r="I182" s="130">
        <v>0</v>
      </c>
      <c r="J182" s="130">
        <v>0</v>
      </c>
      <c r="K182" s="143">
        <f t="shared" si="48"/>
        <v>0</v>
      </c>
      <c r="L182" s="143">
        <f aca="true" t="shared" si="50" ref="L182:L200">E182*F182</f>
        <v>0</v>
      </c>
      <c r="M182" s="143">
        <f aca="true" t="shared" si="51" ref="M182:M200">E182*H182</f>
        <v>0</v>
      </c>
      <c r="N182" s="143">
        <f aca="true" t="shared" si="52" ref="N182:N200">E182*I182</f>
        <v>0</v>
      </c>
      <c r="O182" s="143">
        <f aca="true" t="shared" si="53" ref="O182:O200">E182*J182</f>
        <v>0</v>
      </c>
      <c r="P182" s="143">
        <f t="shared" si="49"/>
        <v>0</v>
      </c>
      <c r="R182" s="12"/>
    </row>
    <row r="183" spans="1:18" ht="15">
      <c r="A183" s="59" t="s">
        <v>1016</v>
      </c>
      <c r="B183" s="59" t="s">
        <v>877</v>
      </c>
      <c r="C183" s="173" t="s">
        <v>953</v>
      </c>
      <c r="D183" s="165" t="s">
        <v>775</v>
      </c>
      <c r="E183" s="165">
        <v>110.7</v>
      </c>
      <c r="F183" s="142">
        <v>0</v>
      </c>
      <c r="G183" s="130">
        <v>0</v>
      </c>
      <c r="H183" s="130">
        <v>0</v>
      </c>
      <c r="I183" s="130">
        <v>0</v>
      </c>
      <c r="J183" s="130">
        <v>0</v>
      </c>
      <c r="K183" s="143">
        <f t="shared" si="48"/>
        <v>0</v>
      </c>
      <c r="L183" s="143">
        <f t="shared" si="50"/>
        <v>0</v>
      </c>
      <c r="M183" s="143">
        <f t="shared" si="51"/>
        <v>0</v>
      </c>
      <c r="N183" s="143">
        <f t="shared" si="52"/>
        <v>0</v>
      </c>
      <c r="O183" s="143">
        <f t="shared" si="53"/>
        <v>0</v>
      </c>
      <c r="P183" s="143">
        <f t="shared" si="49"/>
        <v>0</v>
      </c>
      <c r="R183" s="12"/>
    </row>
    <row r="184" spans="1:18" ht="15">
      <c r="A184" s="59"/>
      <c r="B184" s="59" t="s">
        <v>877</v>
      </c>
      <c r="C184" s="176" t="s">
        <v>954</v>
      </c>
      <c r="D184" s="165" t="s">
        <v>775</v>
      </c>
      <c r="E184" s="174">
        <v>121.77000000000001</v>
      </c>
      <c r="F184" s="142">
        <v>0</v>
      </c>
      <c r="G184" s="130">
        <v>0</v>
      </c>
      <c r="H184" s="130">
        <v>0</v>
      </c>
      <c r="I184" s="130">
        <v>0</v>
      </c>
      <c r="J184" s="130">
        <v>0</v>
      </c>
      <c r="K184" s="143">
        <f t="shared" si="48"/>
        <v>0</v>
      </c>
      <c r="L184" s="143">
        <f t="shared" si="50"/>
        <v>0</v>
      </c>
      <c r="M184" s="143">
        <f t="shared" si="51"/>
        <v>0</v>
      </c>
      <c r="N184" s="143">
        <f t="shared" si="52"/>
        <v>0</v>
      </c>
      <c r="O184" s="143">
        <f t="shared" si="53"/>
        <v>0</v>
      </c>
      <c r="P184" s="143">
        <f t="shared" si="49"/>
        <v>0</v>
      </c>
      <c r="R184" s="12"/>
    </row>
    <row r="185" spans="1:18" ht="15">
      <c r="A185" s="59"/>
      <c r="B185" s="59"/>
      <c r="C185" s="176" t="s">
        <v>955</v>
      </c>
      <c r="D185" s="165" t="s">
        <v>788</v>
      </c>
      <c r="E185" s="178">
        <v>442.8</v>
      </c>
      <c r="F185" s="142">
        <v>0</v>
      </c>
      <c r="G185" s="130">
        <v>0</v>
      </c>
      <c r="H185" s="130">
        <v>0</v>
      </c>
      <c r="I185" s="130">
        <v>0</v>
      </c>
      <c r="J185" s="130">
        <v>0</v>
      </c>
      <c r="K185" s="143">
        <f t="shared" si="48"/>
        <v>0</v>
      </c>
      <c r="L185" s="143">
        <f t="shared" si="50"/>
        <v>0</v>
      </c>
      <c r="M185" s="143">
        <f t="shared" si="51"/>
        <v>0</v>
      </c>
      <c r="N185" s="143">
        <f t="shared" si="52"/>
        <v>0</v>
      </c>
      <c r="O185" s="143">
        <f t="shared" si="53"/>
        <v>0</v>
      </c>
      <c r="P185" s="143">
        <f t="shared" si="49"/>
        <v>0</v>
      </c>
      <c r="R185" s="12"/>
    </row>
    <row r="186" spans="1:18" ht="15">
      <c r="A186" s="59" t="s">
        <v>1017</v>
      </c>
      <c r="B186" s="59" t="s">
        <v>877</v>
      </c>
      <c r="C186" s="177" t="s">
        <v>972</v>
      </c>
      <c r="D186" s="165" t="s">
        <v>775</v>
      </c>
      <c r="E186" s="170">
        <v>110.7</v>
      </c>
      <c r="F186" s="142">
        <v>0</v>
      </c>
      <c r="G186" s="130">
        <v>0</v>
      </c>
      <c r="H186" s="130">
        <v>0</v>
      </c>
      <c r="I186" s="130">
        <v>0</v>
      </c>
      <c r="J186" s="130">
        <v>0</v>
      </c>
      <c r="K186" s="143">
        <f t="shared" si="48"/>
        <v>0</v>
      </c>
      <c r="L186" s="143">
        <f t="shared" si="50"/>
        <v>0</v>
      </c>
      <c r="M186" s="143">
        <f t="shared" si="51"/>
        <v>0</v>
      </c>
      <c r="N186" s="143">
        <f t="shared" si="52"/>
        <v>0</v>
      </c>
      <c r="O186" s="143">
        <f t="shared" si="53"/>
        <v>0</v>
      </c>
      <c r="P186" s="143">
        <f t="shared" si="49"/>
        <v>0</v>
      </c>
      <c r="R186" s="12"/>
    </row>
    <row r="187" spans="1:18" ht="15">
      <c r="A187" s="59" t="s">
        <v>1018</v>
      </c>
      <c r="B187" s="59" t="s">
        <v>877</v>
      </c>
      <c r="C187" s="179" t="s">
        <v>961</v>
      </c>
      <c r="D187" s="165" t="s">
        <v>775</v>
      </c>
      <c r="E187" s="165">
        <v>110.7</v>
      </c>
      <c r="F187" s="142">
        <v>0</v>
      </c>
      <c r="G187" s="130">
        <v>0</v>
      </c>
      <c r="H187" s="130">
        <v>0</v>
      </c>
      <c r="I187" s="130">
        <v>0</v>
      </c>
      <c r="J187" s="130">
        <v>0</v>
      </c>
      <c r="K187" s="143">
        <f t="shared" si="48"/>
        <v>0</v>
      </c>
      <c r="L187" s="143">
        <f t="shared" si="50"/>
        <v>0</v>
      </c>
      <c r="M187" s="143">
        <f t="shared" si="51"/>
        <v>0</v>
      </c>
      <c r="N187" s="143">
        <f t="shared" si="52"/>
        <v>0</v>
      </c>
      <c r="O187" s="143">
        <f t="shared" si="53"/>
        <v>0</v>
      </c>
      <c r="P187" s="143">
        <f t="shared" si="49"/>
        <v>0</v>
      </c>
      <c r="R187" s="12"/>
    </row>
    <row r="188" spans="1:18" ht="15">
      <c r="A188" s="59" t="s">
        <v>1019</v>
      </c>
      <c r="B188" s="59" t="s">
        <v>877</v>
      </c>
      <c r="C188" s="177" t="s">
        <v>962</v>
      </c>
      <c r="D188" s="165" t="s">
        <v>775</v>
      </c>
      <c r="E188" s="170">
        <v>110.7</v>
      </c>
      <c r="F188" s="142">
        <v>0</v>
      </c>
      <c r="G188" s="130">
        <v>0</v>
      </c>
      <c r="H188" s="130">
        <v>0</v>
      </c>
      <c r="I188" s="130">
        <v>0</v>
      </c>
      <c r="J188" s="130">
        <v>0</v>
      </c>
      <c r="K188" s="143">
        <f t="shared" si="48"/>
        <v>0</v>
      </c>
      <c r="L188" s="143">
        <f t="shared" si="50"/>
        <v>0</v>
      </c>
      <c r="M188" s="143">
        <f t="shared" si="51"/>
        <v>0</v>
      </c>
      <c r="N188" s="143">
        <f t="shared" si="52"/>
        <v>0</v>
      </c>
      <c r="O188" s="143">
        <f t="shared" si="53"/>
        <v>0</v>
      </c>
      <c r="P188" s="143">
        <f t="shared" si="49"/>
        <v>0</v>
      </c>
      <c r="R188" s="12"/>
    </row>
    <row r="189" spans="1:18" ht="15">
      <c r="A189" s="59"/>
      <c r="B189" s="59"/>
      <c r="C189" s="175" t="s">
        <v>973</v>
      </c>
      <c r="D189" s="165"/>
      <c r="E189" s="165"/>
      <c r="F189" s="142">
        <v>0</v>
      </c>
      <c r="G189" s="130">
        <v>0</v>
      </c>
      <c r="H189" s="130">
        <v>0</v>
      </c>
      <c r="I189" s="130">
        <v>0</v>
      </c>
      <c r="J189" s="130">
        <v>0</v>
      </c>
      <c r="K189" s="143">
        <f t="shared" si="48"/>
        <v>0</v>
      </c>
      <c r="L189" s="143">
        <f t="shared" si="50"/>
        <v>0</v>
      </c>
      <c r="M189" s="143">
        <f t="shared" si="51"/>
        <v>0</v>
      </c>
      <c r="N189" s="143">
        <f t="shared" si="52"/>
        <v>0</v>
      </c>
      <c r="O189" s="143">
        <f t="shared" si="53"/>
        <v>0</v>
      </c>
      <c r="P189" s="143">
        <f t="shared" si="49"/>
        <v>0</v>
      </c>
      <c r="R189" s="12"/>
    </row>
    <row r="190" spans="1:18" ht="15">
      <c r="A190" s="59" t="s">
        <v>1020</v>
      </c>
      <c r="B190" s="59" t="s">
        <v>877</v>
      </c>
      <c r="C190" s="177" t="s">
        <v>965</v>
      </c>
      <c r="D190" s="165" t="s">
        <v>775</v>
      </c>
      <c r="E190" s="170">
        <v>34.2</v>
      </c>
      <c r="F190" s="142">
        <v>0</v>
      </c>
      <c r="G190" s="130">
        <v>0</v>
      </c>
      <c r="H190" s="130">
        <v>0</v>
      </c>
      <c r="I190" s="130">
        <v>0</v>
      </c>
      <c r="J190" s="130">
        <v>0</v>
      </c>
      <c r="K190" s="143">
        <f t="shared" si="48"/>
        <v>0</v>
      </c>
      <c r="L190" s="143">
        <f t="shared" si="50"/>
        <v>0</v>
      </c>
      <c r="M190" s="143">
        <f t="shared" si="51"/>
        <v>0</v>
      </c>
      <c r="N190" s="143">
        <f t="shared" si="52"/>
        <v>0</v>
      </c>
      <c r="O190" s="143">
        <f t="shared" si="53"/>
        <v>0</v>
      </c>
      <c r="P190" s="143">
        <f t="shared" si="49"/>
        <v>0</v>
      </c>
      <c r="R190" s="12"/>
    </row>
    <row r="191" spans="1:18" ht="15">
      <c r="A191" s="59"/>
      <c r="B191" s="59"/>
      <c r="C191" s="180" t="s">
        <v>974</v>
      </c>
      <c r="D191" s="165"/>
      <c r="E191" s="174"/>
      <c r="F191" s="142">
        <v>0</v>
      </c>
      <c r="G191" s="130">
        <v>0</v>
      </c>
      <c r="H191" s="130">
        <v>0</v>
      </c>
      <c r="I191" s="130">
        <v>0</v>
      </c>
      <c r="J191" s="130">
        <v>0</v>
      </c>
      <c r="K191" s="143">
        <f t="shared" si="48"/>
        <v>0</v>
      </c>
      <c r="L191" s="143">
        <f t="shared" si="50"/>
        <v>0</v>
      </c>
      <c r="M191" s="143">
        <f t="shared" si="51"/>
        <v>0</v>
      </c>
      <c r="N191" s="143">
        <f t="shared" si="52"/>
        <v>0</v>
      </c>
      <c r="O191" s="143">
        <f t="shared" si="53"/>
        <v>0</v>
      </c>
      <c r="P191" s="143">
        <f t="shared" si="49"/>
        <v>0</v>
      </c>
      <c r="R191" s="12"/>
    </row>
    <row r="192" spans="1:18" ht="15">
      <c r="A192" s="59" t="s">
        <v>1021</v>
      </c>
      <c r="B192" s="59" t="s">
        <v>877</v>
      </c>
      <c r="C192" s="164" t="s">
        <v>975</v>
      </c>
      <c r="D192" s="165" t="s">
        <v>775</v>
      </c>
      <c r="E192" s="181">
        <v>458.20000000000005</v>
      </c>
      <c r="F192" s="142">
        <v>0</v>
      </c>
      <c r="G192" s="130">
        <v>0</v>
      </c>
      <c r="H192" s="130">
        <v>0</v>
      </c>
      <c r="I192" s="130">
        <v>0</v>
      </c>
      <c r="J192" s="130">
        <v>0</v>
      </c>
      <c r="K192" s="143">
        <f t="shared" si="48"/>
        <v>0</v>
      </c>
      <c r="L192" s="143">
        <f t="shared" si="50"/>
        <v>0</v>
      </c>
      <c r="M192" s="143">
        <f t="shared" si="51"/>
        <v>0</v>
      </c>
      <c r="N192" s="143">
        <f t="shared" si="52"/>
        <v>0</v>
      </c>
      <c r="O192" s="143">
        <f t="shared" si="53"/>
        <v>0</v>
      </c>
      <c r="P192" s="143">
        <f t="shared" si="49"/>
        <v>0</v>
      </c>
      <c r="R192" s="12"/>
    </row>
    <row r="193" spans="1:18" ht="15">
      <c r="A193" s="59"/>
      <c r="B193" s="59"/>
      <c r="C193" s="171" t="s">
        <v>976</v>
      </c>
      <c r="D193" s="165" t="s">
        <v>775</v>
      </c>
      <c r="E193" s="181">
        <v>504.0200000000001</v>
      </c>
      <c r="F193" s="142">
        <v>0</v>
      </c>
      <c r="G193" s="130">
        <v>0</v>
      </c>
      <c r="H193" s="130">
        <v>0</v>
      </c>
      <c r="I193" s="130">
        <v>0</v>
      </c>
      <c r="J193" s="130">
        <v>0</v>
      </c>
      <c r="K193" s="143">
        <f t="shared" si="48"/>
        <v>0</v>
      </c>
      <c r="L193" s="143">
        <f t="shared" si="50"/>
        <v>0</v>
      </c>
      <c r="M193" s="143">
        <f t="shared" si="51"/>
        <v>0</v>
      </c>
      <c r="N193" s="143">
        <f t="shared" si="52"/>
        <v>0</v>
      </c>
      <c r="O193" s="143">
        <f t="shared" si="53"/>
        <v>0</v>
      </c>
      <c r="P193" s="143">
        <f t="shared" si="49"/>
        <v>0</v>
      </c>
      <c r="R193" s="12"/>
    </row>
    <row r="194" spans="1:18" ht="15">
      <c r="A194" s="59"/>
      <c r="B194" s="59"/>
      <c r="C194" s="171" t="s">
        <v>977</v>
      </c>
      <c r="D194" s="167" t="s">
        <v>835</v>
      </c>
      <c r="E194" s="181">
        <v>2061.9</v>
      </c>
      <c r="F194" s="142">
        <v>0</v>
      </c>
      <c r="G194" s="130">
        <v>0</v>
      </c>
      <c r="H194" s="130">
        <v>0</v>
      </c>
      <c r="I194" s="130">
        <v>0</v>
      </c>
      <c r="J194" s="130">
        <v>0</v>
      </c>
      <c r="K194" s="143">
        <f t="shared" si="48"/>
        <v>0</v>
      </c>
      <c r="L194" s="143">
        <f t="shared" si="50"/>
        <v>0</v>
      </c>
      <c r="M194" s="143">
        <f t="shared" si="51"/>
        <v>0</v>
      </c>
      <c r="N194" s="143">
        <f t="shared" si="52"/>
        <v>0</v>
      </c>
      <c r="O194" s="143">
        <f t="shared" si="53"/>
        <v>0</v>
      </c>
      <c r="P194" s="143">
        <f t="shared" si="49"/>
        <v>0</v>
      </c>
      <c r="R194" s="12"/>
    </row>
    <row r="195" spans="1:18" ht="15">
      <c r="A195" s="59"/>
      <c r="B195" s="59"/>
      <c r="C195" s="171" t="s">
        <v>934</v>
      </c>
      <c r="D195" s="167" t="s">
        <v>835</v>
      </c>
      <c r="E195" s="181">
        <v>229.10000000000002</v>
      </c>
      <c r="F195" s="142">
        <v>0</v>
      </c>
      <c r="G195" s="130">
        <v>0</v>
      </c>
      <c r="H195" s="130">
        <v>0</v>
      </c>
      <c r="I195" s="130">
        <v>0</v>
      </c>
      <c r="J195" s="130">
        <v>0</v>
      </c>
      <c r="K195" s="143">
        <f t="shared" si="48"/>
        <v>0</v>
      </c>
      <c r="L195" s="143">
        <f t="shared" si="50"/>
        <v>0</v>
      </c>
      <c r="M195" s="143">
        <f t="shared" si="51"/>
        <v>0</v>
      </c>
      <c r="N195" s="143">
        <f t="shared" si="52"/>
        <v>0</v>
      </c>
      <c r="O195" s="143">
        <f t="shared" si="53"/>
        <v>0</v>
      </c>
      <c r="P195" s="143">
        <f t="shared" si="49"/>
        <v>0</v>
      </c>
      <c r="R195" s="12"/>
    </row>
    <row r="196" spans="1:18" ht="15">
      <c r="A196" s="59" t="s">
        <v>1022</v>
      </c>
      <c r="B196" s="59" t="s">
        <v>877</v>
      </c>
      <c r="C196" s="173" t="s">
        <v>978</v>
      </c>
      <c r="D196" s="165" t="s">
        <v>775</v>
      </c>
      <c r="E196" s="174">
        <v>122.5</v>
      </c>
      <c r="F196" s="142">
        <v>0</v>
      </c>
      <c r="G196" s="130">
        <v>0</v>
      </c>
      <c r="H196" s="130">
        <v>0</v>
      </c>
      <c r="I196" s="130">
        <v>0</v>
      </c>
      <c r="J196" s="130">
        <v>0</v>
      </c>
      <c r="K196" s="143">
        <f t="shared" si="48"/>
        <v>0</v>
      </c>
      <c r="L196" s="143">
        <f t="shared" si="50"/>
        <v>0</v>
      </c>
      <c r="M196" s="143">
        <f t="shared" si="51"/>
        <v>0</v>
      </c>
      <c r="N196" s="143">
        <f t="shared" si="52"/>
        <v>0</v>
      </c>
      <c r="O196" s="143">
        <f t="shared" si="53"/>
        <v>0</v>
      </c>
      <c r="P196" s="143">
        <f t="shared" si="49"/>
        <v>0</v>
      </c>
      <c r="R196" s="12"/>
    </row>
    <row r="197" spans="1:18" ht="15">
      <c r="A197" s="59" t="s">
        <v>1023</v>
      </c>
      <c r="B197" s="59" t="s">
        <v>877</v>
      </c>
      <c r="C197" s="173" t="s">
        <v>979</v>
      </c>
      <c r="D197" s="165" t="s">
        <v>775</v>
      </c>
      <c r="E197" s="174">
        <v>440.59999999999997</v>
      </c>
      <c r="F197" s="142">
        <v>0</v>
      </c>
      <c r="G197" s="130">
        <v>0</v>
      </c>
      <c r="H197" s="130">
        <v>0</v>
      </c>
      <c r="I197" s="130">
        <v>0</v>
      </c>
      <c r="J197" s="130">
        <v>0</v>
      </c>
      <c r="K197" s="143">
        <f t="shared" si="48"/>
        <v>0</v>
      </c>
      <c r="L197" s="143">
        <f t="shared" si="50"/>
        <v>0</v>
      </c>
      <c r="M197" s="143">
        <f t="shared" si="51"/>
        <v>0</v>
      </c>
      <c r="N197" s="143">
        <f t="shared" si="52"/>
        <v>0</v>
      </c>
      <c r="O197" s="143">
        <f t="shared" si="53"/>
        <v>0</v>
      </c>
      <c r="P197" s="143">
        <f t="shared" si="49"/>
        <v>0</v>
      </c>
      <c r="R197" s="12"/>
    </row>
    <row r="198" spans="1:18" ht="15">
      <c r="A198" s="59" t="s">
        <v>1024</v>
      </c>
      <c r="B198" s="59" t="s">
        <v>877</v>
      </c>
      <c r="C198" s="173" t="s">
        <v>980</v>
      </c>
      <c r="D198" s="165" t="s">
        <v>949</v>
      </c>
      <c r="E198" s="174">
        <v>506.7899999999999</v>
      </c>
      <c r="F198" s="142">
        <v>0</v>
      </c>
      <c r="G198" s="130">
        <v>0</v>
      </c>
      <c r="H198" s="130">
        <v>0</v>
      </c>
      <c r="I198" s="130">
        <v>0</v>
      </c>
      <c r="J198" s="130">
        <v>0</v>
      </c>
      <c r="K198" s="143">
        <f t="shared" si="48"/>
        <v>0</v>
      </c>
      <c r="L198" s="143">
        <f t="shared" si="50"/>
        <v>0</v>
      </c>
      <c r="M198" s="143">
        <f t="shared" si="51"/>
        <v>0</v>
      </c>
      <c r="N198" s="143">
        <f t="shared" si="52"/>
        <v>0</v>
      </c>
      <c r="O198" s="143">
        <f t="shared" si="53"/>
        <v>0</v>
      </c>
      <c r="P198" s="143">
        <f t="shared" si="49"/>
        <v>0</v>
      </c>
      <c r="R198" s="12"/>
    </row>
    <row r="199" spans="1:18" ht="15">
      <c r="A199" s="59" t="s">
        <v>1025</v>
      </c>
      <c r="B199" s="59" t="s">
        <v>877</v>
      </c>
      <c r="C199" s="173" t="s">
        <v>981</v>
      </c>
      <c r="D199" s="165" t="s">
        <v>949</v>
      </c>
      <c r="E199" s="174">
        <v>412.38000000000005</v>
      </c>
      <c r="F199" s="142">
        <v>0</v>
      </c>
      <c r="G199" s="130">
        <v>0</v>
      </c>
      <c r="H199" s="130">
        <v>0</v>
      </c>
      <c r="I199" s="130">
        <v>0</v>
      </c>
      <c r="J199" s="130">
        <v>0</v>
      </c>
      <c r="K199" s="143">
        <f t="shared" si="48"/>
        <v>0</v>
      </c>
      <c r="L199" s="143">
        <f t="shared" si="50"/>
        <v>0</v>
      </c>
      <c r="M199" s="143">
        <f t="shared" si="51"/>
        <v>0</v>
      </c>
      <c r="N199" s="143">
        <f t="shared" si="52"/>
        <v>0</v>
      </c>
      <c r="O199" s="143">
        <f t="shared" si="53"/>
        <v>0</v>
      </c>
      <c r="P199" s="143">
        <f t="shared" si="49"/>
        <v>0</v>
      </c>
      <c r="R199" s="12"/>
    </row>
    <row r="200" spans="1:18" ht="15">
      <c r="A200" s="58"/>
      <c r="B200" s="59"/>
      <c r="C200" s="99"/>
      <c r="D200" s="58"/>
      <c r="E200" s="91"/>
      <c r="F200" s="142">
        <v>0</v>
      </c>
      <c r="G200" s="130">
        <v>0</v>
      </c>
      <c r="H200" s="130">
        <v>0</v>
      </c>
      <c r="I200" s="130">
        <v>0</v>
      </c>
      <c r="J200" s="130">
        <v>0</v>
      </c>
      <c r="K200" s="143">
        <f>SUM(H200:J200)</f>
        <v>0</v>
      </c>
      <c r="L200" s="143">
        <f t="shared" si="50"/>
        <v>0</v>
      </c>
      <c r="M200" s="143">
        <f t="shared" si="51"/>
        <v>0</v>
      </c>
      <c r="N200" s="143">
        <f t="shared" si="52"/>
        <v>0</v>
      </c>
      <c r="O200" s="143">
        <f t="shared" si="53"/>
        <v>0</v>
      </c>
      <c r="P200" s="143">
        <f aca="true" t="shared" si="54" ref="P200:P205">SUM(M200:O200)</f>
        <v>0</v>
      </c>
      <c r="R200" s="12"/>
    </row>
    <row r="201" spans="1:18" ht="15">
      <c r="A201" s="58"/>
      <c r="B201" s="59"/>
      <c r="C201" s="111" t="s">
        <v>889</v>
      </c>
      <c r="D201" s="111"/>
      <c r="E201" s="111"/>
      <c r="F201" s="142">
        <v>0</v>
      </c>
      <c r="G201" s="130">
        <v>0</v>
      </c>
      <c r="H201" s="130">
        <v>0</v>
      </c>
      <c r="I201" s="130">
        <v>0</v>
      </c>
      <c r="J201" s="130">
        <v>0</v>
      </c>
      <c r="K201" s="150"/>
      <c r="L201" s="150">
        <f>SUM(L119:L200)</f>
        <v>0</v>
      </c>
      <c r="M201" s="150">
        <f>SUM(M119:M200)</f>
        <v>0</v>
      </c>
      <c r="N201" s="150">
        <f>SUM(N119:N200)</f>
        <v>0</v>
      </c>
      <c r="O201" s="150">
        <f>SUM(O119:O200)</f>
        <v>0</v>
      </c>
      <c r="P201" s="150">
        <f t="shared" si="54"/>
        <v>0</v>
      </c>
      <c r="R201" s="12"/>
    </row>
    <row r="202" spans="1:18" ht="15">
      <c r="A202" s="110">
        <v>7</v>
      </c>
      <c r="B202" s="59"/>
      <c r="C202" s="110" t="s">
        <v>1116</v>
      </c>
      <c r="D202" s="58"/>
      <c r="E202" s="91"/>
      <c r="F202" s="142">
        <v>0</v>
      </c>
      <c r="G202" s="130">
        <v>0</v>
      </c>
      <c r="H202" s="130">
        <v>0</v>
      </c>
      <c r="I202" s="130">
        <v>0</v>
      </c>
      <c r="J202" s="130">
        <v>0</v>
      </c>
      <c r="K202" s="143">
        <f>SUM(H202:J202)</f>
        <v>0</v>
      </c>
      <c r="L202" s="143">
        <f aca="true" t="shared" si="55" ref="L202:L224">E202*F202</f>
        <v>0</v>
      </c>
      <c r="M202" s="143">
        <f aca="true" t="shared" si="56" ref="M202:M224">E202*H202</f>
        <v>0</v>
      </c>
      <c r="N202" s="143">
        <f aca="true" t="shared" si="57" ref="N202:N224">E202*I202</f>
        <v>0</v>
      </c>
      <c r="O202" s="143">
        <f aca="true" t="shared" si="58" ref="O202:O224">E202*J202</f>
        <v>0</v>
      </c>
      <c r="P202" s="143">
        <f t="shared" si="54"/>
        <v>0</v>
      </c>
      <c r="R202" s="12"/>
    </row>
    <row r="203" spans="1:18" ht="51">
      <c r="A203" s="59" t="s">
        <v>1035</v>
      </c>
      <c r="B203" s="59" t="s">
        <v>877</v>
      </c>
      <c r="C203" s="164" t="s">
        <v>557</v>
      </c>
      <c r="D203" s="165" t="s">
        <v>775</v>
      </c>
      <c r="E203" s="166">
        <v>235.6</v>
      </c>
      <c r="F203" s="142">
        <v>0</v>
      </c>
      <c r="G203" s="130">
        <v>0</v>
      </c>
      <c r="H203" s="130">
        <v>0</v>
      </c>
      <c r="I203" s="130">
        <v>0</v>
      </c>
      <c r="J203" s="130">
        <v>0</v>
      </c>
      <c r="K203" s="143">
        <f>SUM(H203:J203)</f>
        <v>0</v>
      </c>
      <c r="L203" s="143">
        <f t="shared" si="55"/>
        <v>0</v>
      </c>
      <c r="M203" s="143">
        <f t="shared" si="56"/>
        <v>0</v>
      </c>
      <c r="N203" s="143">
        <f t="shared" si="57"/>
        <v>0</v>
      </c>
      <c r="O203" s="143">
        <f t="shared" si="58"/>
        <v>0</v>
      </c>
      <c r="P203" s="143">
        <f t="shared" si="54"/>
        <v>0</v>
      </c>
      <c r="R203" s="12"/>
    </row>
    <row r="204" spans="1:18" ht="25.5">
      <c r="A204" s="59" t="s">
        <v>1036</v>
      </c>
      <c r="B204" s="59" t="s">
        <v>877</v>
      </c>
      <c r="C204" s="164" t="s">
        <v>558</v>
      </c>
      <c r="D204" s="167" t="s">
        <v>788</v>
      </c>
      <c r="E204" s="166">
        <v>8</v>
      </c>
      <c r="F204" s="142">
        <v>0</v>
      </c>
      <c r="G204" s="130">
        <v>0</v>
      </c>
      <c r="H204" s="130">
        <v>0</v>
      </c>
      <c r="I204" s="130">
        <v>0</v>
      </c>
      <c r="J204" s="130">
        <v>0</v>
      </c>
      <c r="K204" s="143">
        <f>SUM(H204:J204)</f>
        <v>0</v>
      </c>
      <c r="L204" s="143">
        <f t="shared" si="55"/>
        <v>0</v>
      </c>
      <c r="M204" s="143">
        <f t="shared" si="56"/>
        <v>0</v>
      </c>
      <c r="N204" s="143">
        <f t="shared" si="57"/>
        <v>0</v>
      </c>
      <c r="O204" s="143">
        <f t="shared" si="58"/>
        <v>0</v>
      </c>
      <c r="P204" s="143">
        <f t="shared" si="54"/>
        <v>0</v>
      </c>
      <c r="R204" s="12"/>
    </row>
    <row r="205" spans="1:18" ht="38.25">
      <c r="A205" s="59" t="s">
        <v>1037</v>
      </c>
      <c r="B205" s="59" t="s">
        <v>877</v>
      </c>
      <c r="C205" s="164" t="s">
        <v>559</v>
      </c>
      <c r="D205" s="165" t="s">
        <v>775</v>
      </c>
      <c r="E205" s="166">
        <v>235.6</v>
      </c>
      <c r="F205" s="142">
        <v>0</v>
      </c>
      <c r="G205" s="130">
        <v>0</v>
      </c>
      <c r="H205" s="130">
        <v>0</v>
      </c>
      <c r="I205" s="130">
        <v>0</v>
      </c>
      <c r="J205" s="130">
        <v>0</v>
      </c>
      <c r="K205" s="143">
        <f>SUM(H205:J205)</f>
        <v>0</v>
      </c>
      <c r="L205" s="143">
        <f t="shared" si="55"/>
        <v>0</v>
      </c>
      <c r="M205" s="143">
        <f t="shared" si="56"/>
        <v>0</v>
      </c>
      <c r="N205" s="143">
        <f t="shared" si="57"/>
        <v>0</v>
      </c>
      <c r="O205" s="143">
        <f t="shared" si="58"/>
        <v>0</v>
      </c>
      <c r="P205" s="143">
        <f t="shared" si="54"/>
        <v>0</v>
      </c>
      <c r="R205" s="12"/>
    </row>
    <row r="206" spans="1:18" ht="25.5">
      <c r="A206" s="59" t="s">
        <v>1038</v>
      </c>
      <c r="B206" s="59" t="s">
        <v>877</v>
      </c>
      <c r="C206" s="164" t="s">
        <v>1026</v>
      </c>
      <c r="D206" s="165" t="s">
        <v>775</v>
      </c>
      <c r="E206" s="166">
        <v>235.6</v>
      </c>
      <c r="F206" s="142">
        <v>0</v>
      </c>
      <c r="G206" s="130">
        <v>0</v>
      </c>
      <c r="H206" s="130">
        <v>0</v>
      </c>
      <c r="I206" s="130">
        <v>0</v>
      </c>
      <c r="J206" s="130">
        <v>0</v>
      </c>
      <c r="K206" s="143">
        <f aca="true" t="shared" si="59" ref="K206:K219">SUM(H206:J206)</f>
        <v>0</v>
      </c>
      <c r="L206" s="143">
        <f t="shared" si="55"/>
        <v>0</v>
      </c>
      <c r="M206" s="143">
        <f t="shared" si="56"/>
        <v>0</v>
      </c>
      <c r="N206" s="143">
        <f t="shared" si="57"/>
        <v>0</v>
      </c>
      <c r="O206" s="143">
        <f t="shared" si="58"/>
        <v>0</v>
      </c>
      <c r="P206" s="143">
        <f aca="true" t="shared" si="60" ref="P206:P219">SUM(M206:O206)</f>
        <v>0</v>
      </c>
      <c r="R206" s="12"/>
    </row>
    <row r="207" spans="1:18" ht="25.5">
      <c r="A207" s="59" t="s">
        <v>1039</v>
      </c>
      <c r="B207" s="59" t="s">
        <v>877</v>
      </c>
      <c r="C207" s="168" t="s">
        <v>1027</v>
      </c>
      <c r="D207" s="169" t="s">
        <v>775</v>
      </c>
      <c r="E207" s="170">
        <v>754.9</v>
      </c>
      <c r="F207" s="142">
        <v>0</v>
      </c>
      <c r="G207" s="130">
        <v>0</v>
      </c>
      <c r="H207" s="130">
        <v>0</v>
      </c>
      <c r="I207" s="130">
        <v>0</v>
      </c>
      <c r="J207" s="130">
        <v>0</v>
      </c>
      <c r="K207" s="143">
        <f t="shared" si="59"/>
        <v>0</v>
      </c>
      <c r="L207" s="143">
        <f t="shared" si="55"/>
        <v>0</v>
      </c>
      <c r="M207" s="143">
        <f t="shared" si="56"/>
        <v>0</v>
      </c>
      <c r="N207" s="143">
        <f t="shared" si="57"/>
        <v>0</v>
      </c>
      <c r="O207" s="143">
        <f t="shared" si="58"/>
        <v>0</v>
      </c>
      <c r="P207" s="143">
        <f t="shared" si="60"/>
        <v>0</v>
      </c>
      <c r="R207" s="12"/>
    </row>
    <row r="208" spans="1:18" ht="25.5">
      <c r="A208" s="59"/>
      <c r="B208" s="59"/>
      <c r="C208" s="171" t="s">
        <v>560</v>
      </c>
      <c r="D208" s="169" t="s">
        <v>775</v>
      </c>
      <c r="E208" s="170">
        <v>792.645</v>
      </c>
      <c r="F208" s="142">
        <v>0</v>
      </c>
      <c r="G208" s="130">
        <v>0</v>
      </c>
      <c r="H208" s="130">
        <v>0</v>
      </c>
      <c r="I208" s="130">
        <v>0</v>
      </c>
      <c r="J208" s="130">
        <v>0</v>
      </c>
      <c r="K208" s="143">
        <f t="shared" si="59"/>
        <v>0</v>
      </c>
      <c r="L208" s="143">
        <f t="shared" si="55"/>
        <v>0</v>
      </c>
      <c r="M208" s="143">
        <f t="shared" si="56"/>
        <v>0</v>
      </c>
      <c r="N208" s="143">
        <f t="shared" si="57"/>
        <v>0</v>
      </c>
      <c r="O208" s="143">
        <f t="shared" si="58"/>
        <v>0</v>
      </c>
      <c r="P208" s="143">
        <f t="shared" si="60"/>
        <v>0</v>
      </c>
      <c r="R208" s="12"/>
    </row>
    <row r="209" spans="1:18" ht="15">
      <c r="A209" s="59"/>
      <c r="B209" s="59"/>
      <c r="C209" s="171" t="s">
        <v>1028</v>
      </c>
      <c r="D209" s="169" t="s">
        <v>772</v>
      </c>
      <c r="E209" s="170">
        <v>665.8217999999999</v>
      </c>
      <c r="F209" s="142">
        <v>0</v>
      </c>
      <c r="G209" s="130">
        <v>0</v>
      </c>
      <c r="H209" s="130">
        <v>0</v>
      </c>
      <c r="I209" s="130">
        <v>0</v>
      </c>
      <c r="J209" s="130">
        <v>0</v>
      </c>
      <c r="K209" s="143">
        <f t="shared" si="59"/>
        <v>0</v>
      </c>
      <c r="L209" s="143">
        <f t="shared" si="55"/>
        <v>0</v>
      </c>
      <c r="M209" s="143">
        <f t="shared" si="56"/>
        <v>0</v>
      </c>
      <c r="N209" s="143">
        <f t="shared" si="57"/>
        <v>0</v>
      </c>
      <c r="O209" s="143">
        <f t="shared" si="58"/>
        <v>0</v>
      </c>
      <c r="P209" s="143">
        <f t="shared" si="60"/>
        <v>0</v>
      </c>
      <c r="R209" s="12"/>
    </row>
    <row r="210" spans="1:18" ht="15">
      <c r="A210" s="59"/>
      <c r="B210" s="59"/>
      <c r="C210" s="171" t="s">
        <v>1029</v>
      </c>
      <c r="D210" s="169" t="s">
        <v>772</v>
      </c>
      <c r="E210" s="170">
        <v>1323.71715</v>
      </c>
      <c r="F210" s="142">
        <v>0</v>
      </c>
      <c r="G210" s="130">
        <v>0</v>
      </c>
      <c r="H210" s="130">
        <v>0</v>
      </c>
      <c r="I210" s="130">
        <v>0</v>
      </c>
      <c r="J210" s="130">
        <v>0</v>
      </c>
      <c r="K210" s="143">
        <f t="shared" si="59"/>
        <v>0</v>
      </c>
      <c r="L210" s="143">
        <f t="shared" si="55"/>
        <v>0</v>
      </c>
      <c r="M210" s="143">
        <f t="shared" si="56"/>
        <v>0</v>
      </c>
      <c r="N210" s="143">
        <f t="shared" si="57"/>
        <v>0</v>
      </c>
      <c r="O210" s="143">
        <f t="shared" si="58"/>
        <v>0</v>
      </c>
      <c r="P210" s="143">
        <f t="shared" si="60"/>
        <v>0</v>
      </c>
      <c r="R210" s="12"/>
    </row>
    <row r="211" spans="1:18" ht="15">
      <c r="A211" s="59"/>
      <c r="B211" s="59"/>
      <c r="C211" s="171" t="s">
        <v>1030</v>
      </c>
      <c r="D211" s="169" t="s">
        <v>772</v>
      </c>
      <c r="E211" s="170">
        <v>634.116</v>
      </c>
      <c r="F211" s="142">
        <v>0</v>
      </c>
      <c r="G211" s="130">
        <v>0</v>
      </c>
      <c r="H211" s="130">
        <v>0</v>
      </c>
      <c r="I211" s="130">
        <v>0</v>
      </c>
      <c r="J211" s="130">
        <v>0</v>
      </c>
      <c r="K211" s="143">
        <f t="shared" si="59"/>
        <v>0</v>
      </c>
      <c r="L211" s="143">
        <f t="shared" si="55"/>
        <v>0</v>
      </c>
      <c r="M211" s="143">
        <f t="shared" si="56"/>
        <v>0</v>
      </c>
      <c r="N211" s="143">
        <f t="shared" si="57"/>
        <v>0</v>
      </c>
      <c r="O211" s="143">
        <f t="shared" si="58"/>
        <v>0</v>
      </c>
      <c r="P211" s="143">
        <f t="shared" si="60"/>
        <v>0</v>
      </c>
      <c r="R211" s="12"/>
    </row>
    <row r="212" spans="1:18" ht="15">
      <c r="A212" s="59"/>
      <c r="B212" s="59"/>
      <c r="C212" s="171" t="s">
        <v>1031</v>
      </c>
      <c r="D212" s="169" t="s">
        <v>772</v>
      </c>
      <c r="E212" s="170">
        <v>412.1754</v>
      </c>
      <c r="F212" s="142">
        <v>0</v>
      </c>
      <c r="G212" s="130">
        <v>0</v>
      </c>
      <c r="H212" s="130">
        <v>0</v>
      </c>
      <c r="I212" s="130">
        <v>0</v>
      </c>
      <c r="J212" s="130">
        <v>0</v>
      </c>
      <c r="K212" s="143">
        <f t="shared" si="59"/>
        <v>0</v>
      </c>
      <c r="L212" s="143">
        <f t="shared" si="55"/>
        <v>0</v>
      </c>
      <c r="M212" s="143">
        <f t="shared" si="56"/>
        <v>0</v>
      </c>
      <c r="N212" s="143">
        <f t="shared" si="57"/>
        <v>0</v>
      </c>
      <c r="O212" s="143">
        <f t="shared" si="58"/>
        <v>0</v>
      </c>
      <c r="P212" s="143">
        <f t="shared" si="60"/>
        <v>0</v>
      </c>
      <c r="R212" s="12"/>
    </row>
    <row r="213" spans="1:18" ht="15">
      <c r="A213" s="59"/>
      <c r="B213" s="59"/>
      <c r="C213" s="171" t="s">
        <v>1032</v>
      </c>
      <c r="D213" s="169" t="s">
        <v>812</v>
      </c>
      <c r="E213" s="172">
        <v>531.07215</v>
      </c>
      <c r="F213" s="142">
        <v>0</v>
      </c>
      <c r="G213" s="130">
        <v>0</v>
      </c>
      <c r="H213" s="130">
        <v>0</v>
      </c>
      <c r="I213" s="130">
        <v>0</v>
      </c>
      <c r="J213" s="130">
        <v>0</v>
      </c>
      <c r="K213" s="143">
        <f t="shared" si="59"/>
        <v>0</v>
      </c>
      <c r="L213" s="143">
        <f t="shared" si="55"/>
        <v>0</v>
      </c>
      <c r="M213" s="143">
        <f t="shared" si="56"/>
        <v>0</v>
      </c>
      <c r="N213" s="143">
        <f t="shared" si="57"/>
        <v>0</v>
      </c>
      <c r="O213" s="143">
        <f t="shared" si="58"/>
        <v>0</v>
      </c>
      <c r="P213" s="143">
        <f t="shared" si="60"/>
        <v>0</v>
      </c>
      <c r="R213" s="12"/>
    </row>
    <row r="214" spans="1:18" ht="15">
      <c r="A214" s="59"/>
      <c r="B214" s="59"/>
      <c r="C214" s="171" t="s">
        <v>1033</v>
      </c>
      <c r="D214" s="169" t="s">
        <v>812</v>
      </c>
      <c r="E214" s="172">
        <v>531.07215</v>
      </c>
      <c r="F214" s="142">
        <v>0</v>
      </c>
      <c r="G214" s="130">
        <v>0</v>
      </c>
      <c r="H214" s="130">
        <v>0</v>
      </c>
      <c r="I214" s="130">
        <v>0</v>
      </c>
      <c r="J214" s="130">
        <v>0</v>
      </c>
      <c r="K214" s="143">
        <f t="shared" si="59"/>
        <v>0</v>
      </c>
      <c r="L214" s="143">
        <f t="shared" si="55"/>
        <v>0</v>
      </c>
      <c r="M214" s="143">
        <f t="shared" si="56"/>
        <v>0</v>
      </c>
      <c r="N214" s="143">
        <f t="shared" si="57"/>
        <v>0</v>
      </c>
      <c r="O214" s="143">
        <f t="shared" si="58"/>
        <v>0</v>
      </c>
      <c r="P214" s="143">
        <f t="shared" si="60"/>
        <v>0</v>
      </c>
      <c r="R214" s="12"/>
    </row>
    <row r="215" spans="1:18" ht="15">
      <c r="A215" s="59"/>
      <c r="B215" s="59"/>
      <c r="C215" s="171" t="s">
        <v>1034</v>
      </c>
      <c r="D215" s="169" t="s">
        <v>812</v>
      </c>
      <c r="E215" s="172">
        <v>531.07215</v>
      </c>
      <c r="F215" s="142">
        <v>0</v>
      </c>
      <c r="G215" s="130">
        <v>0</v>
      </c>
      <c r="H215" s="130">
        <v>0</v>
      </c>
      <c r="I215" s="130">
        <v>0</v>
      </c>
      <c r="J215" s="130">
        <v>0</v>
      </c>
      <c r="K215" s="143">
        <f t="shared" si="59"/>
        <v>0</v>
      </c>
      <c r="L215" s="143">
        <f t="shared" si="55"/>
        <v>0</v>
      </c>
      <c r="M215" s="143">
        <f t="shared" si="56"/>
        <v>0</v>
      </c>
      <c r="N215" s="143">
        <f t="shared" si="57"/>
        <v>0</v>
      </c>
      <c r="O215" s="143">
        <f t="shared" si="58"/>
        <v>0</v>
      </c>
      <c r="P215" s="143">
        <f t="shared" si="60"/>
        <v>0</v>
      </c>
      <c r="R215" s="12"/>
    </row>
    <row r="216" spans="1:18" ht="26.25">
      <c r="A216" s="59" t="s">
        <v>1040</v>
      </c>
      <c r="B216" s="59" t="s">
        <v>877</v>
      </c>
      <c r="C216" s="173" t="s">
        <v>561</v>
      </c>
      <c r="D216" s="165" t="s">
        <v>775</v>
      </c>
      <c r="E216" s="174">
        <v>214.3</v>
      </c>
      <c r="F216" s="142">
        <v>0</v>
      </c>
      <c r="G216" s="130">
        <v>0</v>
      </c>
      <c r="H216" s="130">
        <v>0</v>
      </c>
      <c r="I216" s="130">
        <v>0</v>
      </c>
      <c r="J216" s="130">
        <v>0</v>
      </c>
      <c r="K216" s="143">
        <f t="shared" si="59"/>
        <v>0</v>
      </c>
      <c r="L216" s="143">
        <f t="shared" si="55"/>
        <v>0</v>
      </c>
      <c r="M216" s="143">
        <f t="shared" si="56"/>
        <v>0</v>
      </c>
      <c r="N216" s="143">
        <f t="shared" si="57"/>
        <v>0</v>
      </c>
      <c r="O216" s="143">
        <f t="shared" si="58"/>
        <v>0</v>
      </c>
      <c r="P216" s="143">
        <f t="shared" si="60"/>
        <v>0</v>
      </c>
      <c r="R216" s="12"/>
    </row>
    <row r="217" spans="1:18" ht="15">
      <c r="A217" s="59"/>
      <c r="B217" s="59"/>
      <c r="C217" s="176" t="s">
        <v>562</v>
      </c>
      <c r="D217" s="165" t="s">
        <v>835</v>
      </c>
      <c r="E217" s="174">
        <v>3177</v>
      </c>
      <c r="F217" s="142">
        <v>0</v>
      </c>
      <c r="G217" s="130">
        <v>0</v>
      </c>
      <c r="H217" s="130">
        <v>0</v>
      </c>
      <c r="I217" s="130">
        <v>0</v>
      </c>
      <c r="J217" s="130">
        <v>0</v>
      </c>
      <c r="K217" s="143">
        <f t="shared" si="59"/>
        <v>0</v>
      </c>
      <c r="L217" s="143">
        <f t="shared" si="55"/>
        <v>0</v>
      </c>
      <c r="M217" s="143">
        <f t="shared" si="56"/>
        <v>0</v>
      </c>
      <c r="N217" s="143">
        <f t="shared" si="57"/>
        <v>0</v>
      </c>
      <c r="O217" s="143">
        <f t="shared" si="58"/>
        <v>0</v>
      </c>
      <c r="P217" s="143">
        <f t="shared" si="60"/>
        <v>0</v>
      </c>
      <c r="R217" s="12"/>
    </row>
    <row r="218" spans="1:18" ht="15">
      <c r="A218" s="59"/>
      <c r="B218" s="59"/>
      <c r="C218" s="176" t="s">
        <v>548</v>
      </c>
      <c r="D218" s="165" t="s">
        <v>852</v>
      </c>
      <c r="E218" s="174">
        <v>79.425</v>
      </c>
      <c r="F218" s="142">
        <v>0</v>
      </c>
      <c r="G218" s="130">
        <v>0</v>
      </c>
      <c r="H218" s="130">
        <v>0</v>
      </c>
      <c r="I218" s="130">
        <v>0</v>
      </c>
      <c r="J218" s="130">
        <v>0</v>
      </c>
      <c r="K218" s="143">
        <f t="shared" si="59"/>
        <v>0</v>
      </c>
      <c r="L218" s="143">
        <f t="shared" si="55"/>
        <v>0</v>
      </c>
      <c r="M218" s="143">
        <f t="shared" si="56"/>
        <v>0</v>
      </c>
      <c r="N218" s="143">
        <f t="shared" si="57"/>
        <v>0</v>
      </c>
      <c r="O218" s="143">
        <f t="shared" si="58"/>
        <v>0</v>
      </c>
      <c r="P218" s="143">
        <f t="shared" si="60"/>
        <v>0</v>
      </c>
      <c r="R218" s="12"/>
    </row>
    <row r="219" spans="1:18" ht="26.25">
      <c r="A219" s="59" t="s">
        <v>1041</v>
      </c>
      <c r="B219" s="59" t="s">
        <v>877</v>
      </c>
      <c r="C219" s="173" t="s">
        <v>563</v>
      </c>
      <c r="D219" s="165" t="s">
        <v>775</v>
      </c>
      <c r="E219" s="174">
        <v>449.9</v>
      </c>
      <c r="F219" s="142">
        <v>0</v>
      </c>
      <c r="G219" s="130">
        <v>0</v>
      </c>
      <c r="H219" s="130">
        <v>0</v>
      </c>
      <c r="I219" s="130">
        <v>0</v>
      </c>
      <c r="J219" s="130">
        <v>0</v>
      </c>
      <c r="K219" s="143">
        <f t="shared" si="59"/>
        <v>0</v>
      </c>
      <c r="L219" s="143">
        <f t="shared" si="55"/>
        <v>0</v>
      </c>
      <c r="M219" s="143">
        <f t="shared" si="56"/>
        <v>0</v>
      </c>
      <c r="N219" s="143">
        <f t="shared" si="57"/>
        <v>0</v>
      </c>
      <c r="O219" s="143">
        <f t="shared" si="58"/>
        <v>0</v>
      </c>
      <c r="P219" s="143">
        <f t="shared" si="60"/>
        <v>0</v>
      </c>
      <c r="R219" s="12"/>
    </row>
    <row r="220" spans="1:18" ht="15">
      <c r="A220" s="59"/>
      <c r="B220" s="59"/>
      <c r="C220" s="176" t="s">
        <v>564</v>
      </c>
      <c r="D220" s="165" t="s">
        <v>835</v>
      </c>
      <c r="E220" s="174">
        <v>1270.8</v>
      </c>
      <c r="F220" s="142">
        <v>0</v>
      </c>
      <c r="G220" s="130">
        <v>0</v>
      </c>
      <c r="H220" s="130">
        <v>0</v>
      </c>
      <c r="I220" s="130">
        <v>0</v>
      </c>
      <c r="J220" s="130">
        <v>0</v>
      </c>
      <c r="K220" s="143">
        <f>SUM(H220:J220)</f>
        <v>0</v>
      </c>
      <c r="L220" s="143">
        <f t="shared" si="55"/>
        <v>0</v>
      </c>
      <c r="M220" s="143">
        <f t="shared" si="56"/>
        <v>0</v>
      </c>
      <c r="N220" s="143">
        <f t="shared" si="57"/>
        <v>0</v>
      </c>
      <c r="O220" s="143">
        <f t="shared" si="58"/>
        <v>0</v>
      </c>
      <c r="P220" s="143">
        <f aca="true" t="shared" si="61" ref="P220:P228">SUM(M220:O220)</f>
        <v>0</v>
      </c>
      <c r="R220" s="12"/>
    </row>
    <row r="221" spans="1:18" ht="15">
      <c r="A221" s="59"/>
      <c r="B221" s="59"/>
      <c r="C221" s="176" t="s">
        <v>548</v>
      </c>
      <c r="D221" s="165" t="s">
        <v>852</v>
      </c>
      <c r="E221" s="174">
        <v>79.425</v>
      </c>
      <c r="F221" s="142">
        <v>0</v>
      </c>
      <c r="G221" s="130">
        <v>0</v>
      </c>
      <c r="H221" s="130">
        <v>0</v>
      </c>
      <c r="I221" s="130">
        <v>0</v>
      </c>
      <c r="J221" s="130">
        <v>0</v>
      </c>
      <c r="K221" s="143">
        <f>SUM(H221:J221)</f>
        <v>0</v>
      </c>
      <c r="L221" s="143">
        <f t="shared" si="55"/>
        <v>0</v>
      </c>
      <c r="M221" s="143">
        <f t="shared" si="56"/>
        <v>0</v>
      </c>
      <c r="N221" s="143">
        <f t="shared" si="57"/>
        <v>0</v>
      </c>
      <c r="O221" s="143">
        <f t="shared" si="58"/>
        <v>0</v>
      </c>
      <c r="P221" s="143">
        <f t="shared" si="61"/>
        <v>0</v>
      </c>
      <c r="R221" s="12"/>
    </row>
    <row r="222" spans="1:18" ht="25.5">
      <c r="A222" s="59" t="s">
        <v>1042</v>
      </c>
      <c r="B222" s="59" t="s">
        <v>877</v>
      </c>
      <c r="C222" s="177" t="s">
        <v>565</v>
      </c>
      <c r="D222" s="182" t="s">
        <v>775</v>
      </c>
      <c r="E222" s="166">
        <v>449.9</v>
      </c>
      <c r="F222" s="142">
        <v>0</v>
      </c>
      <c r="G222" s="130">
        <v>0</v>
      </c>
      <c r="H222" s="130">
        <v>0</v>
      </c>
      <c r="I222" s="130">
        <v>0</v>
      </c>
      <c r="J222" s="130">
        <v>0</v>
      </c>
      <c r="K222" s="143">
        <f>SUM(H222:J222)</f>
        <v>0</v>
      </c>
      <c r="L222" s="143">
        <f t="shared" si="55"/>
        <v>0</v>
      </c>
      <c r="M222" s="143">
        <f t="shared" si="56"/>
        <v>0</v>
      </c>
      <c r="N222" s="143">
        <f t="shared" si="57"/>
        <v>0</v>
      </c>
      <c r="O222" s="143">
        <f t="shared" si="58"/>
        <v>0</v>
      </c>
      <c r="P222" s="143">
        <f t="shared" si="61"/>
        <v>0</v>
      </c>
      <c r="R222" s="12"/>
    </row>
    <row r="223" spans="1:18" ht="25.5">
      <c r="A223" s="59" t="s">
        <v>1043</v>
      </c>
      <c r="B223" s="59" t="s">
        <v>877</v>
      </c>
      <c r="C223" s="177" t="s">
        <v>566</v>
      </c>
      <c r="D223" s="182" t="s">
        <v>775</v>
      </c>
      <c r="E223" s="166">
        <v>449.9</v>
      </c>
      <c r="F223" s="142">
        <v>0</v>
      </c>
      <c r="G223" s="130">
        <v>0</v>
      </c>
      <c r="H223" s="130">
        <v>0</v>
      </c>
      <c r="I223" s="130">
        <v>0</v>
      </c>
      <c r="J223" s="130">
        <v>0</v>
      </c>
      <c r="K223" s="143">
        <f>SUM(H223:J223)</f>
        <v>0</v>
      </c>
      <c r="L223" s="143">
        <f t="shared" si="55"/>
        <v>0</v>
      </c>
      <c r="M223" s="143">
        <f t="shared" si="56"/>
        <v>0</v>
      </c>
      <c r="N223" s="143">
        <f t="shared" si="57"/>
        <v>0</v>
      </c>
      <c r="O223" s="143">
        <f t="shared" si="58"/>
        <v>0</v>
      </c>
      <c r="P223" s="143">
        <f t="shared" si="61"/>
        <v>0</v>
      </c>
      <c r="R223" s="12"/>
    </row>
    <row r="224" spans="1:18" ht="15">
      <c r="A224" s="59"/>
      <c r="B224" s="59"/>
      <c r="C224" s="99"/>
      <c r="D224" s="58"/>
      <c r="E224" s="91"/>
      <c r="F224" s="142">
        <v>0</v>
      </c>
      <c r="G224" s="130">
        <v>0</v>
      </c>
      <c r="H224" s="130">
        <v>0</v>
      </c>
      <c r="I224" s="130">
        <v>0</v>
      </c>
      <c r="J224" s="130">
        <v>0</v>
      </c>
      <c r="K224" s="143">
        <f>SUM(H224:J224)</f>
        <v>0</v>
      </c>
      <c r="L224" s="143">
        <f t="shared" si="55"/>
        <v>0</v>
      </c>
      <c r="M224" s="143">
        <f t="shared" si="56"/>
        <v>0</v>
      </c>
      <c r="N224" s="143">
        <f t="shared" si="57"/>
        <v>0</v>
      </c>
      <c r="O224" s="143">
        <f t="shared" si="58"/>
        <v>0</v>
      </c>
      <c r="P224" s="143">
        <f t="shared" si="61"/>
        <v>0</v>
      </c>
      <c r="R224" s="12"/>
    </row>
    <row r="225" spans="1:18" ht="15">
      <c r="A225" s="58"/>
      <c r="B225" s="59"/>
      <c r="C225" s="111" t="s">
        <v>889</v>
      </c>
      <c r="D225" s="111"/>
      <c r="E225" s="111"/>
      <c r="F225" s="142">
        <v>0</v>
      </c>
      <c r="G225" s="130">
        <v>0</v>
      </c>
      <c r="H225" s="130">
        <v>0</v>
      </c>
      <c r="I225" s="130">
        <v>0</v>
      </c>
      <c r="J225" s="130">
        <v>0</v>
      </c>
      <c r="K225" s="150"/>
      <c r="L225" s="150">
        <f>SUM(L203:L224)</f>
        <v>0</v>
      </c>
      <c r="M225" s="150">
        <f>SUM(M203:M224)</f>
        <v>0</v>
      </c>
      <c r="N225" s="150">
        <f>SUM(N203:N224)</f>
        <v>0</v>
      </c>
      <c r="O225" s="150">
        <f>SUM(O203:O224)</f>
        <v>0</v>
      </c>
      <c r="P225" s="150">
        <f t="shared" si="61"/>
        <v>0</v>
      </c>
      <c r="R225" s="12"/>
    </row>
    <row r="226" spans="1:18" ht="15">
      <c r="A226" s="110">
        <v>8</v>
      </c>
      <c r="B226" s="59"/>
      <c r="C226" s="110" t="s">
        <v>1044</v>
      </c>
      <c r="D226" s="58"/>
      <c r="E226" s="91"/>
      <c r="F226" s="142">
        <v>0</v>
      </c>
      <c r="G226" s="130">
        <v>0</v>
      </c>
      <c r="H226" s="130">
        <v>0</v>
      </c>
      <c r="I226" s="130">
        <v>0</v>
      </c>
      <c r="J226" s="130">
        <v>0</v>
      </c>
      <c r="K226" s="143">
        <f>SUM(H226:J226)</f>
        <v>0</v>
      </c>
      <c r="L226" s="143">
        <f aca="true" t="shared" si="62" ref="L226:L244">E226*F226</f>
        <v>0</v>
      </c>
      <c r="M226" s="143">
        <f aca="true" t="shared" si="63" ref="M226:M244">E226*H226</f>
        <v>0</v>
      </c>
      <c r="N226" s="143">
        <f aca="true" t="shared" si="64" ref="N226:N244">E226*I226</f>
        <v>0</v>
      </c>
      <c r="O226" s="143">
        <f aca="true" t="shared" si="65" ref="O226:O244">E226*J226</f>
        <v>0</v>
      </c>
      <c r="P226" s="143">
        <f t="shared" si="61"/>
        <v>0</v>
      </c>
      <c r="R226" s="12"/>
    </row>
    <row r="227" spans="1:18" ht="15">
      <c r="A227" s="58"/>
      <c r="B227" s="59"/>
      <c r="C227" s="90"/>
      <c r="D227" s="58"/>
      <c r="E227" s="91"/>
      <c r="F227" s="142">
        <v>0</v>
      </c>
      <c r="G227" s="130">
        <v>0</v>
      </c>
      <c r="H227" s="130">
        <v>0</v>
      </c>
      <c r="I227" s="130">
        <v>0</v>
      </c>
      <c r="J227" s="130">
        <v>0</v>
      </c>
      <c r="K227" s="143">
        <f>SUM(H227:J227)</f>
        <v>0</v>
      </c>
      <c r="L227" s="143">
        <f t="shared" si="62"/>
        <v>0</v>
      </c>
      <c r="M227" s="143">
        <f t="shared" si="63"/>
        <v>0</v>
      </c>
      <c r="N227" s="143">
        <f t="shared" si="64"/>
        <v>0</v>
      </c>
      <c r="O227" s="143">
        <f t="shared" si="65"/>
        <v>0</v>
      </c>
      <c r="P227" s="143">
        <f t="shared" si="61"/>
        <v>0</v>
      </c>
      <c r="R227" s="12"/>
    </row>
    <row r="228" spans="1:18" ht="15">
      <c r="A228" s="59" t="s">
        <v>1098</v>
      </c>
      <c r="B228" s="59" t="s">
        <v>877</v>
      </c>
      <c r="C228" s="90" t="s">
        <v>1045</v>
      </c>
      <c r="D228" s="58" t="s">
        <v>775</v>
      </c>
      <c r="E228" s="91">
        <v>600</v>
      </c>
      <c r="F228" s="142">
        <v>0</v>
      </c>
      <c r="G228" s="130">
        <v>0</v>
      </c>
      <c r="H228" s="130">
        <v>0</v>
      </c>
      <c r="I228" s="130">
        <v>0</v>
      </c>
      <c r="J228" s="130">
        <v>0</v>
      </c>
      <c r="K228" s="143">
        <f>SUM(H228:J228)</f>
        <v>0</v>
      </c>
      <c r="L228" s="143">
        <f t="shared" si="62"/>
        <v>0</v>
      </c>
      <c r="M228" s="143">
        <f t="shared" si="63"/>
        <v>0</v>
      </c>
      <c r="N228" s="143">
        <f t="shared" si="64"/>
        <v>0</v>
      </c>
      <c r="O228" s="143">
        <f t="shared" si="65"/>
        <v>0</v>
      </c>
      <c r="P228" s="143">
        <f t="shared" si="61"/>
        <v>0</v>
      </c>
      <c r="R228" s="12"/>
    </row>
    <row r="229" spans="1:18" ht="15">
      <c r="A229" s="59"/>
      <c r="B229" s="59"/>
      <c r="C229" s="99" t="s">
        <v>1046</v>
      </c>
      <c r="D229" s="58" t="s">
        <v>775</v>
      </c>
      <c r="E229" s="91">
        <v>600</v>
      </c>
      <c r="F229" s="142">
        <v>0</v>
      </c>
      <c r="G229" s="130">
        <v>0</v>
      </c>
      <c r="H229" s="130">
        <v>0</v>
      </c>
      <c r="I229" s="130">
        <v>0</v>
      </c>
      <c r="J229" s="130">
        <v>0</v>
      </c>
      <c r="K229" s="143">
        <f aca="true" t="shared" si="66" ref="K229:K243">SUM(H229:J229)</f>
        <v>0</v>
      </c>
      <c r="L229" s="143">
        <f t="shared" si="62"/>
        <v>0</v>
      </c>
      <c r="M229" s="143">
        <f t="shared" si="63"/>
        <v>0</v>
      </c>
      <c r="N229" s="143">
        <f t="shared" si="64"/>
        <v>0</v>
      </c>
      <c r="O229" s="143">
        <f t="shared" si="65"/>
        <v>0</v>
      </c>
      <c r="P229" s="143">
        <f aca="true" t="shared" si="67" ref="P229:P243">SUM(M229:O229)</f>
        <v>0</v>
      </c>
      <c r="R229" s="12"/>
    </row>
    <row r="230" spans="1:18" ht="15">
      <c r="A230" s="59" t="s">
        <v>1099</v>
      </c>
      <c r="B230" s="59" t="s">
        <v>877</v>
      </c>
      <c r="C230" s="90" t="s">
        <v>1047</v>
      </c>
      <c r="D230" s="58" t="s">
        <v>775</v>
      </c>
      <c r="E230" s="91">
        <v>371.09799999999996</v>
      </c>
      <c r="F230" s="142">
        <v>0</v>
      </c>
      <c r="G230" s="130">
        <v>0</v>
      </c>
      <c r="H230" s="130">
        <v>0</v>
      </c>
      <c r="I230" s="130">
        <v>0</v>
      </c>
      <c r="J230" s="130">
        <v>0</v>
      </c>
      <c r="K230" s="143">
        <f t="shared" si="66"/>
        <v>0</v>
      </c>
      <c r="L230" s="143">
        <f t="shared" si="62"/>
        <v>0</v>
      </c>
      <c r="M230" s="143">
        <f t="shared" si="63"/>
        <v>0</v>
      </c>
      <c r="N230" s="143">
        <f t="shared" si="64"/>
        <v>0</v>
      </c>
      <c r="O230" s="143">
        <f t="shared" si="65"/>
        <v>0</v>
      </c>
      <c r="P230" s="143">
        <f t="shared" si="67"/>
        <v>0</v>
      </c>
      <c r="R230" s="12"/>
    </row>
    <row r="231" spans="1:18" ht="15">
      <c r="A231" s="59"/>
      <c r="B231" s="59"/>
      <c r="C231" s="99" t="s">
        <v>567</v>
      </c>
      <c r="D231" s="58" t="s">
        <v>775</v>
      </c>
      <c r="E231" s="91">
        <v>389.6529</v>
      </c>
      <c r="F231" s="142">
        <v>0</v>
      </c>
      <c r="G231" s="130">
        <v>0</v>
      </c>
      <c r="H231" s="130">
        <v>0</v>
      </c>
      <c r="I231" s="130">
        <v>0</v>
      </c>
      <c r="J231" s="130">
        <v>0</v>
      </c>
      <c r="K231" s="143">
        <f t="shared" si="66"/>
        <v>0</v>
      </c>
      <c r="L231" s="143">
        <f t="shared" si="62"/>
        <v>0</v>
      </c>
      <c r="M231" s="143">
        <f t="shared" si="63"/>
        <v>0</v>
      </c>
      <c r="N231" s="143">
        <f t="shared" si="64"/>
        <v>0</v>
      </c>
      <c r="O231" s="143">
        <f t="shared" si="65"/>
        <v>0</v>
      </c>
      <c r="P231" s="143">
        <f t="shared" si="67"/>
        <v>0</v>
      </c>
      <c r="R231" s="12"/>
    </row>
    <row r="232" spans="1:18" ht="15">
      <c r="A232" s="59"/>
      <c r="B232" s="59"/>
      <c r="C232" s="99" t="s">
        <v>568</v>
      </c>
      <c r="D232" s="58" t="s">
        <v>835</v>
      </c>
      <c r="E232" s="91">
        <v>1669.9409999999998</v>
      </c>
      <c r="F232" s="142">
        <v>0</v>
      </c>
      <c r="G232" s="130">
        <v>0</v>
      </c>
      <c r="H232" s="130">
        <v>0</v>
      </c>
      <c r="I232" s="130">
        <v>0</v>
      </c>
      <c r="J232" s="130">
        <v>0</v>
      </c>
      <c r="K232" s="143">
        <f t="shared" si="66"/>
        <v>0</v>
      </c>
      <c r="L232" s="143">
        <f t="shared" si="62"/>
        <v>0</v>
      </c>
      <c r="M232" s="143">
        <f t="shared" si="63"/>
        <v>0</v>
      </c>
      <c r="N232" s="143">
        <f t="shared" si="64"/>
        <v>0</v>
      </c>
      <c r="O232" s="143">
        <f t="shared" si="65"/>
        <v>0</v>
      </c>
      <c r="P232" s="143">
        <f t="shared" si="67"/>
        <v>0</v>
      </c>
      <c r="R232" s="12"/>
    </row>
    <row r="233" spans="1:18" ht="15">
      <c r="A233" s="59"/>
      <c r="B233" s="59"/>
      <c r="C233" s="99" t="s">
        <v>1048</v>
      </c>
      <c r="D233" s="58" t="s">
        <v>788</v>
      </c>
      <c r="E233" s="91">
        <v>50</v>
      </c>
      <c r="F233" s="142">
        <v>0</v>
      </c>
      <c r="G233" s="130">
        <v>0</v>
      </c>
      <c r="H233" s="130">
        <v>0</v>
      </c>
      <c r="I233" s="130">
        <v>0</v>
      </c>
      <c r="J233" s="130">
        <v>0</v>
      </c>
      <c r="K233" s="143">
        <f t="shared" si="66"/>
        <v>0</v>
      </c>
      <c r="L233" s="143">
        <f t="shared" si="62"/>
        <v>0</v>
      </c>
      <c r="M233" s="143">
        <f t="shared" si="63"/>
        <v>0</v>
      </c>
      <c r="N233" s="143">
        <f t="shared" si="64"/>
        <v>0</v>
      </c>
      <c r="O233" s="143">
        <f t="shared" si="65"/>
        <v>0</v>
      </c>
      <c r="P233" s="143">
        <f t="shared" si="67"/>
        <v>0</v>
      </c>
      <c r="R233" s="12"/>
    </row>
    <row r="234" spans="1:18" ht="15">
      <c r="A234" s="59"/>
      <c r="B234" s="59"/>
      <c r="C234" s="99" t="s">
        <v>1049</v>
      </c>
      <c r="D234" s="58" t="s">
        <v>788</v>
      </c>
      <c r="E234" s="91">
        <v>1484.3919999999998</v>
      </c>
      <c r="F234" s="142">
        <v>0</v>
      </c>
      <c r="G234" s="130">
        <v>0</v>
      </c>
      <c r="H234" s="130">
        <v>0</v>
      </c>
      <c r="I234" s="130">
        <v>0</v>
      </c>
      <c r="J234" s="130">
        <v>0</v>
      </c>
      <c r="K234" s="143">
        <f t="shared" si="66"/>
        <v>0</v>
      </c>
      <c r="L234" s="143">
        <f t="shared" si="62"/>
        <v>0</v>
      </c>
      <c r="M234" s="143">
        <f t="shared" si="63"/>
        <v>0</v>
      </c>
      <c r="N234" s="143">
        <f t="shared" si="64"/>
        <v>0</v>
      </c>
      <c r="O234" s="143">
        <f t="shared" si="65"/>
        <v>0</v>
      </c>
      <c r="P234" s="143">
        <f t="shared" si="67"/>
        <v>0</v>
      </c>
      <c r="R234" s="12"/>
    </row>
    <row r="235" spans="1:18" ht="15">
      <c r="A235" s="59" t="s">
        <v>1100</v>
      </c>
      <c r="B235" s="59" t="s">
        <v>877</v>
      </c>
      <c r="C235" s="161" t="s">
        <v>1050</v>
      </c>
      <c r="D235" s="58" t="s">
        <v>949</v>
      </c>
      <c r="E235" s="91">
        <v>284.06</v>
      </c>
      <c r="F235" s="142">
        <v>0</v>
      </c>
      <c r="G235" s="130">
        <v>0</v>
      </c>
      <c r="H235" s="130">
        <v>0</v>
      </c>
      <c r="I235" s="130">
        <v>0</v>
      </c>
      <c r="J235" s="130">
        <v>0</v>
      </c>
      <c r="K235" s="143">
        <f t="shared" si="66"/>
        <v>0</v>
      </c>
      <c r="L235" s="143">
        <f t="shared" si="62"/>
        <v>0</v>
      </c>
      <c r="M235" s="143">
        <f t="shared" si="63"/>
        <v>0</v>
      </c>
      <c r="N235" s="143">
        <f t="shared" si="64"/>
        <v>0</v>
      </c>
      <c r="O235" s="143">
        <f t="shared" si="65"/>
        <v>0</v>
      </c>
      <c r="P235" s="143">
        <f t="shared" si="67"/>
        <v>0</v>
      </c>
      <c r="R235" s="12"/>
    </row>
    <row r="236" spans="1:18" ht="15">
      <c r="A236" s="59"/>
      <c r="B236" s="59"/>
      <c r="C236" s="99" t="s">
        <v>1051</v>
      </c>
      <c r="D236" s="58" t="s">
        <v>949</v>
      </c>
      <c r="E236" s="91">
        <v>312.466</v>
      </c>
      <c r="F236" s="142">
        <v>0</v>
      </c>
      <c r="G236" s="130">
        <v>0</v>
      </c>
      <c r="H236" s="130">
        <v>0</v>
      </c>
      <c r="I236" s="130">
        <v>0</v>
      </c>
      <c r="J236" s="130">
        <v>0</v>
      </c>
      <c r="K236" s="143">
        <f t="shared" si="66"/>
        <v>0</v>
      </c>
      <c r="L236" s="143">
        <f t="shared" si="62"/>
        <v>0</v>
      </c>
      <c r="M236" s="143">
        <f t="shared" si="63"/>
        <v>0</v>
      </c>
      <c r="N236" s="143">
        <f t="shared" si="64"/>
        <v>0</v>
      </c>
      <c r="O236" s="143">
        <f t="shared" si="65"/>
        <v>0</v>
      </c>
      <c r="P236" s="143">
        <f t="shared" si="67"/>
        <v>0</v>
      </c>
      <c r="R236" s="12"/>
    </row>
    <row r="237" spans="1:18" ht="15">
      <c r="A237" s="59" t="s">
        <v>1101</v>
      </c>
      <c r="B237" s="59" t="s">
        <v>877</v>
      </c>
      <c r="C237" s="90" t="s">
        <v>1052</v>
      </c>
      <c r="D237" s="58" t="s">
        <v>775</v>
      </c>
      <c r="E237" s="91">
        <v>371.09799999999996</v>
      </c>
      <c r="F237" s="142">
        <v>0</v>
      </c>
      <c r="G237" s="130">
        <v>0</v>
      </c>
      <c r="H237" s="130">
        <v>0</v>
      </c>
      <c r="I237" s="130">
        <v>0</v>
      </c>
      <c r="J237" s="130">
        <v>0</v>
      </c>
      <c r="K237" s="143">
        <f t="shared" si="66"/>
        <v>0</v>
      </c>
      <c r="L237" s="143">
        <f t="shared" si="62"/>
        <v>0</v>
      </c>
      <c r="M237" s="143">
        <f t="shared" si="63"/>
        <v>0</v>
      </c>
      <c r="N237" s="143">
        <f t="shared" si="64"/>
        <v>0</v>
      </c>
      <c r="O237" s="143">
        <f t="shared" si="65"/>
        <v>0</v>
      </c>
      <c r="P237" s="143">
        <f t="shared" si="67"/>
        <v>0</v>
      </c>
      <c r="R237" s="12"/>
    </row>
    <row r="238" spans="1:18" ht="15">
      <c r="A238" s="59"/>
      <c r="B238" s="59"/>
      <c r="C238" s="99" t="s">
        <v>1053</v>
      </c>
      <c r="D238" s="58" t="s">
        <v>775</v>
      </c>
      <c r="E238" s="91">
        <v>408.20779999999996</v>
      </c>
      <c r="F238" s="142">
        <v>0</v>
      </c>
      <c r="G238" s="130">
        <v>0</v>
      </c>
      <c r="H238" s="130">
        <v>0</v>
      </c>
      <c r="I238" s="130">
        <v>0</v>
      </c>
      <c r="J238" s="130">
        <v>0</v>
      </c>
      <c r="K238" s="143">
        <f t="shared" si="66"/>
        <v>0</v>
      </c>
      <c r="L238" s="143">
        <f t="shared" si="62"/>
        <v>0</v>
      </c>
      <c r="M238" s="143">
        <f t="shared" si="63"/>
        <v>0</v>
      </c>
      <c r="N238" s="143">
        <f t="shared" si="64"/>
        <v>0</v>
      </c>
      <c r="O238" s="143">
        <f t="shared" si="65"/>
        <v>0</v>
      </c>
      <c r="P238" s="143">
        <f t="shared" si="67"/>
        <v>0</v>
      </c>
      <c r="R238" s="12"/>
    </row>
    <row r="239" spans="1:18" ht="30">
      <c r="A239" s="59"/>
      <c r="B239" s="59"/>
      <c r="C239" s="99" t="s">
        <v>569</v>
      </c>
      <c r="D239" s="58" t="s">
        <v>835</v>
      </c>
      <c r="E239" s="91">
        <v>1669.9409999999998</v>
      </c>
      <c r="F239" s="142">
        <v>0</v>
      </c>
      <c r="G239" s="130">
        <v>0</v>
      </c>
      <c r="H239" s="130">
        <v>0</v>
      </c>
      <c r="I239" s="130">
        <v>0</v>
      </c>
      <c r="J239" s="130">
        <v>0</v>
      </c>
      <c r="K239" s="143">
        <f t="shared" si="66"/>
        <v>0</v>
      </c>
      <c r="L239" s="143">
        <f t="shared" si="62"/>
        <v>0</v>
      </c>
      <c r="M239" s="143">
        <f t="shared" si="63"/>
        <v>0</v>
      </c>
      <c r="N239" s="143">
        <f t="shared" si="64"/>
        <v>0</v>
      </c>
      <c r="O239" s="143">
        <f t="shared" si="65"/>
        <v>0</v>
      </c>
      <c r="P239" s="143">
        <f t="shared" si="67"/>
        <v>0</v>
      </c>
      <c r="R239" s="12"/>
    </row>
    <row r="240" spans="1:18" ht="15">
      <c r="A240" s="59" t="s">
        <v>1102</v>
      </c>
      <c r="B240" s="59" t="s">
        <v>877</v>
      </c>
      <c r="C240" s="161" t="s">
        <v>1054</v>
      </c>
      <c r="D240" s="58" t="s">
        <v>775</v>
      </c>
      <c r="E240" s="91">
        <v>371.09799999999996</v>
      </c>
      <c r="F240" s="142">
        <v>0</v>
      </c>
      <c r="G240" s="130">
        <v>0</v>
      </c>
      <c r="H240" s="130">
        <v>0</v>
      </c>
      <c r="I240" s="130">
        <v>0</v>
      </c>
      <c r="J240" s="130">
        <v>0</v>
      </c>
      <c r="K240" s="143">
        <f t="shared" si="66"/>
        <v>0</v>
      </c>
      <c r="L240" s="143">
        <f t="shared" si="62"/>
        <v>0</v>
      </c>
      <c r="M240" s="143">
        <f t="shared" si="63"/>
        <v>0</v>
      </c>
      <c r="N240" s="143">
        <f t="shared" si="64"/>
        <v>0</v>
      </c>
      <c r="O240" s="143">
        <f t="shared" si="65"/>
        <v>0</v>
      </c>
      <c r="P240" s="143">
        <f t="shared" si="67"/>
        <v>0</v>
      </c>
      <c r="R240" s="12"/>
    </row>
    <row r="241" spans="1:18" ht="30">
      <c r="A241" s="59"/>
      <c r="B241" s="59"/>
      <c r="C241" s="99" t="s">
        <v>570</v>
      </c>
      <c r="D241" s="58" t="s">
        <v>835</v>
      </c>
      <c r="E241" s="91">
        <v>1298.8429999999998</v>
      </c>
      <c r="F241" s="142">
        <v>0</v>
      </c>
      <c r="G241" s="130">
        <v>0</v>
      </c>
      <c r="H241" s="130">
        <v>0</v>
      </c>
      <c r="I241" s="130">
        <v>0</v>
      </c>
      <c r="J241" s="130">
        <v>0</v>
      </c>
      <c r="K241" s="143">
        <f t="shared" si="66"/>
        <v>0</v>
      </c>
      <c r="L241" s="143">
        <f t="shared" si="62"/>
        <v>0</v>
      </c>
      <c r="M241" s="143">
        <f t="shared" si="63"/>
        <v>0</v>
      </c>
      <c r="N241" s="143">
        <f t="shared" si="64"/>
        <v>0</v>
      </c>
      <c r="O241" s="143">
        <f t="shared" si="65"/>
        <v>0</v>
      </c>
      <c r="P241" s="143">
        <f t="shared" si="67"/>
        <v>0</v>
      </c>
      <c r="R241" s="12"/>
    </row>
    <row r="242" spans="1:18" ht="15">
      <c r="A242" s="59" t="s">
        <v>1103</v>
      </c>
      <c r="B242" s="59" t="s">
        <v>877</v>
      </c>
      <c r="C242" s="161" t="s">
        <v>1055</v>
      </c>
      <c r="D242" s="58" t="s">
        <v>775</v>
      </c>
      <c r="E242" s="91">
        <v>371.09799999999996</v>
      </c>
      <c r="F242" s="142">
        <v>0</v>
      </c>
      <c r="G242" s="130">
        <v>0</v>
      </c>
      <c r="H242" s="130">
        <v>0</v>
      </c>
      <c r="I242" s="130">
        <v>0</v>
      </c>
      <c r="J242" s="130">
        <v>0</v>
      </c>
      <c r="K242" s="143">
        <f t="shared" si="66"/>
        <v>0</v>
      </c>
      <c r="L242" s="143">
        <f t="shared" si="62"/>
        <v>0</v>
      </c>
      <c r="M242" s="143">
        <f t="shared" si="63"/>
        <v>0</v>
      </c>
      <c r="N242" s="143">
        <f t="shared" si="64"/>
        <v>0</v>
      </c>
      <c r="O242" s="143">
        <f t="shared" si="65"/>
        <v>0</v>
      </c>
      <c r="P242" s="143">
        <f t="shared" si="67"/>
        <v>0</v>
      </c>
      <c r="R242" s="12"/>
    </row>
    <row r="243" spans="1:18" ht="15">
      <c r="A243" s="59"/>
      <c r="B243" s="59"/>
      <c r="C243" s="99" t="s">
        <v>1056</v>
      </c>
      <c r="D243" s="58" t="s">
        <v>835</v>
      </c>
      <c r="E243" s="91">
        <v>148.4392</v>
      </c>
      <c r="F243" s="142">
        <v>0</v>
      </c>
      <c r="G243" s="130">
        <v>0</v>
      </c>
      <c r="H243" s="130">
        <v>0</v>
      </c>
      <c r="I243" s="130">
        <v>0</v>
      </c>
      <c r="J243" s="130">
        <v>0</v>
      </c>
      <c r="K243" s="143">
        <f t="shared" si="66"/>
        <v>0</v>
      </c>
      <c r="L243" s="143">
        <f t="shared" si="62"/>
        <v>0</v>
      </c>
      <c r="M243" s="143">
        <f t="shared" si="63"/>
        <v>0</v>
      </c>
      <c r="N243" s="143">
        <f t="shared" si="64"/>
        <v>0</v>
      </c>
      <c r="O243" s="143">
        <f t="shared" si="65"/>
        <v>0</v>
      </c>
      <c r="P243" s="143">
        <f t="shared" si="67"/>
        <v>0</v>
      </c>
      <c r="R243" s="12"/>
    </row>
    <row r="244" spans="1:18" ht="15">
      <c r="A244" s="59"/>
      <c r="B244" s="59"/>
      <c r="C244" s="90"/>
      <c r="D244" s="58"/>
      <c r="E244" s="91"/>
      <c r="F244" s="142">
        <v>0</v>
      </c>
      <c r="G244" s="130">
        <v>0</v>
      </c>
      <c r="H244" s="130">
        <v>0</v>
      </c>
      <c r="I244" s="130">
        <v>0</v>
      </c>
      <c r="J244" s="130">
        <v>0</v>
      </c>
      <c r="K244" s="143">
        <f>SUM(H244:J244)</f>
        <v>0</v>
      </c>
      <c r="L244" s="143">
        <f t="shared" si="62"/>
        <v>0</v>
      </c>
      <c r="M244" s="143">
        <f t="shared" si="63"/>
        <v>0</v>
      </c>
      <c r="N244" s="143">
        <f t="shared" si="64"/>
        <v>0</v>
      </c>
      <c r="O244" s="143">
        <f t="shared" si="65"/>
        <v>0</v>
      </c>
      <c r="P244" s="143">
        <f>SUM(M244:O244)</f>
        <v>0</v>
      </c>
      <c r="R244" s="12"/>
    </row>
    <row r="245" spans="1:18" ht="15">
      <c r="A245" s="58"/>
      <c r="B245" s="59"/>
      <c r="C245" s="111" t="s">
        <v>889</v>
      </c>
      <c r="D245" s="111"/>
      <c r="E245" s="111"/>
      <c r="F245" s="142">
        <v>0</v>
      </c>
      <c r="G245" s="130">
        <v>0</v>
      </c>
      <c r="H245" s="130">
        <v>0</v>
      </c>
      <c r="I245" s="130">
        <v>0</v>
      </c>
      <c r="J245" s="130">
        <v>0</v>
      </c>
      <c r="K245" s="150"/>
      <c r="L245" s="150">
        <f>SUM(L228:L244)</f>
        <v>0</v>
      </c>
      <c r="M245" s="150">
        <f>SUM(M228:M244)</f>
        <v>0</v>
      </c>
      <c r="N245" s="150">
        <f>SUM(N228:N244)</f>
        <v>0</v>
      </c>
      <c r="O245" s="150">
        <f>SUM(O228:O244)</f>
        <v>0</v>
      </c>
      <c r="P245" s="150">
        <f>SUM(M245:O245)</f>
        <v>0</v>
      </c>
      <c r="R245" s="12"/>
    </row>
    <row r="246" spans="1:18" ht="15">
      <c r="A246" s="110">
        <v>9</v>
      </c>
      <c r="B246" s="59"/>
      <c r="C246" s="110" t="s">
        <v>1057</v>
      </c>
      <c r="D246" s="58"/>
      <c r="E246" s="91"/>
      <c r="F246" s="142">
        <v>0</v>
      </c>
      <c r="G246" s="130">
        <v>0</v>
      </c>
      <c r="H246" s="130">
        <v>0</v>
      </c>
      <c r="I246" s="130">
        <v>0</v>
      </c>
      <c r="J246" s="130">
        <v>0</v>
      </c>
      <c r="K246" s="143">
        <f aca="true" t="shared" si="68" ref="K246:K255">SUM(H246:J246)</f>
        <v>0</v>
      </c>
      <c r="L246" s="143">
        <f aca="true" t="shared" si="69" ref="L246:L264">E246*F246</f>
        <v>0</v>
      </c>
      <c r="M246" s="143">
        <f aca="true" t="shared" si="70" ref="M246:M264">E246*H246</f>
        <v>0</v>
      </c>
      <c r="N246" s="143">
        <f aca="true" t="shared" si="71" ref="N246:N264">E246*I246</f>
        <v>0</v>
      </c>
      <c r="O246" s="143">
        <f aca="true" t="shared" si="72" ref="O246:O264">E246*J246</f>
        <v>0</v>
      </c>
      <c r="P246" s="143">
        <f aca="true" t="shared" si="73" ref="P246:P255">SUM(M246:O246)</f>
        <v>0</v>
      </c>
      <c r="R246" s="12"/>
    </row>
    <row r="247" spans="1:18" ht="15">
      <c r="A247" s="58"/>
      <c r="B247" s="59"/>
      <c r="C247" s="90"/>
      <c r="D247" s="58"/>
      <c r="E247" s="91"/>
      <c r="F247" s="142">
        <v>0</v>
      </c>
      <c r="G247" s="130">
        <v>0</v>
      </c>
      <c r="H247" s="130">
        <v>0</v>
      </c>
      <c r="I247" s="130">
        <v>0</v>
      </c>
      <c r="J247" s="130">
        <v>0</v>
      </c>
      <c r="K247" s="143">
        <f t="shared" si="68"/>
        <v>0</v>
      </c>
      <c r="L247" s="143">
        <f t="shared" si="69"/>
        <v>0</v>
      </c>
      <c r="M247" s="143">
        <f t="shared" si="70"/>
        <v>0</v>
      </c>
      <c r="N247" s="143">
        <f t="shared" si="71"/>
        <v>0</v>
      </c>
      <c r="O247" s="143">
        <f t="shared" si="72"/>
        <v>0</v>
      </c>
      <c r="P247" s="143">
        <f t="shared" si="73"/>
        <v>0</v>
      </c>
      <c r="R247" s="12"/>
    </row>
    <row r="248" spans="1:18" ht="15">
      <c r="A248" s="59"/>
      <c r="B248" s="59"/>
      <c r="C248" s="184" t="s">
        <v>1058</v>
      </c>
      <c r="D248" s="58"/>
      <c r="E248" s="91"/>
      <c r="F248" s="142">
        <v>0</v>
      </c>
      <c r="G248" s="130">
        <v>0</v>
      </c>
      <c r="H248" s="130">
        <v>0</v>
      </c>
      <c r="I248" s="130">
        <v>0</v>
      </c>
      <c r="J248" s="130">
        <v>0</v>
      </c>
      <c r="K248" s="143">
        <f t="shared" si="68"/>
        <v>0</v>
      </c>
      <c r="L248" s="143">
        <f t="shared" si="69"/>
        <v>0</v>
      </c>
      <c r="M248" s="143">
        <f t="shared" si="70"/>
        <v>0</v>
      </c>
      <c r="N248" s="143">
        <f t="shared" si="71"/>
        <v>0</v>
      </c>
      <c r="O248" s="143">
        <f t="shared" si="72"/>
        <v>0</v>
      </c>
      <c r="P248" s="143">
        <f t="shared" si="73"/>
        <v>0</v>
      </c>
      <c r="R248" s="12"/>
    </row>
    <row r="249" spans="1:18" ht="15">
      <c r="A249" s="59" t="s">
        <v>1074</v>
      </c>
      <c r="B249" s="59" t="s">
        <v>877</v>
      </c>
      <c r="C249" s="185" t="s">
        <v>1059</v>
      </c>
      <c r="D249" s="186" t="s">
        <v>788</v>
      </c>
      <c r="E249" s="91">
        <v>1</v>
      </c>
      <c r="F249" s="142">
        <v>0</v>
      </c>
      <c r="G249" s="130">
        <v>0</v>
      </c>
      <c r="H249" s="130">
        <v>0</v>
      </c>
      <c r="I249" s="130">
        <v>0</v>
      </c>
      <c r="J249" s="130">
        <v>0</v>
      </c>
      <c r="K249" s="143">
        <f>SUM(H249:J249)</f>
        <v>0</v>
      </c>
      <c r="L249" s="143">
        <f t="shared" si="69"/>
        <v>0</v>
      </c>
      <c r="M249" s="143">
        <f t="shared" si="70"/>
        <v>0</v>
      </c>
      <c r="N249" s="143">
        <f t="shared" si="71"/>
        <v>0</v>
      </c>
      <c r="O249" s="143">
        <f t="shared" si="72"/>
        <v>0</v>
      </c>
      <c r="P249" s="143">
        <f>SUM(M249:O249)</f>
        <v>0</v>
      </c>
      <c r="R249" s="12"/>
    </row>
    <row r="250" spans="1:18" ht="15">
      <c r="A250" s="59" t="s">
        <v>1075</v>
      </c>
      <c r="B250" s="59" t="s">
        <v>877</v>
      </c>
      <c r="C250" s="185" t="s">
        <v>1060</v>
      </c>
      <c r="D250" s="186" t="s">
        <v>788</v>
      </c>
      <c r="E250" s="91">
        <v>1</v>
      </c>
      <c r="F250" s="142">
        <v>0</v>
      </c>
      <c r="G250" s="130">
        <v>0</v>
      </c>
      <c r="H250" s="130">
        <v>0</v>
      </c>
      <c r="I250" s="130">
        <v>0</v>
      </c>
      <c r="J250" s="130">
        <v>0</v>
      </c>
      <c r="K250" s="143">
        <f>SUM(H250:J250)</f>
        <v>0</v>
      </c>
      <c r="L250" s="143">
        <f t="shared" si="69"/>
        <v>0</v>
      </c>
      <c r="M250" s="143">
        <f t="shared" si="70"/>
        <v>0</v>
      </c>
      <c r="N250" s="143">
        <f t="shared" si="71"/>
        <v>0</v>
      </c>
      <c r="O250" s="143">
        <f t="shared" si="72"/>
        <v>0</v>
      </c>
      <c r="P250" s="143">
        <f>SUM(M250:O250)</f>
        <v>0</v>
      </c>
      <c r="R250" s="12"/>
    </row>
    <row r="251" spans="1:18" ht="15">
      <c r="A251" s="59" t="s">
        <v>1076</v>
      </c>
      <c r="B251" s="59" t="s">
        <v>877</v>
      </c>
      <c r="C251" s="185" t="s">
        <v>1061</v>
      </c>
      <c r="D251" s="186" t="s">
        <v>788</v>
      </c>
      <c r="E251" s="91">
        <v>1</v>
      </c>
      <c r="F251" s="142">
        <v>0</v>
      </c>
      <c r="G251" s="130">
        <v>0</v>
      </c>
      <c r="H251" s="130">
        <v>0</v>
      </c>
      <c r="I251" s="130">
        <v>0</v>
      </c>
      <c r="J251" s="130">
        <v>0</v>
      </c>
      <c r="K251" s="143">
        <f>SUM(H251:J251)</f>
        <v>0</v>
      </c>
      <c r="L251" s="143">
        <f t="shared" si="69"/>
        <v>0</v>
      </c>
      <c r="M251" s="143">
        <f t="shared" si="70"/>
        <v>0</v>
      </c>
      <c r="N251" s="143">
        <f t="shared" si="71"/>
        <v>0</v>
      </c>
      <c r="O251" s="143">
        <f t="shared" si="72"/>
        <v>0</v>
      </c>
      <c r="P251" s="143">
        <f>SUM(M251:O251)</f>
        <v>0</v>
      </c>
      <c r="R251" s="12"/>
    </row>
    <row r="252" spans="1:18" ht="15">
      <c r="A252" s="59" t="s">
        <v>1077</v>
      </c>
      <c r="B252" s="59" t="s">
        <v>877</v>
      </c>
      <c r="C252" s="185" t="s">
        <v>1062</v>
      </c>
      <c r="D252" s="186" t="s">
        <v>788</v>
      </c>
      <c r="E252" s="91">
        <v>2</v>
      </c>
      <c r="F252" s="142">
        <v>0</v>
      </c>
      <c r="G252" s="130">
        <v>0</v>
      </c>
      <c r="H252" s="130">
        <v>0</v>
      </c>
      <c r="I252" s="130">
        <v>0</v>
      </c>
      <c r="J252" s="130">
        <v>0</v>
      </c>
      <c r="K252" s="143">
        <f>SUM(H252:J252)</f>
        <v>0</v>
      </c>
      <c r="L252" s="143">
        <f t="shared" si="69"/>
        <v>0</v>
      </c>
      <c r="M252" s="143">
        <f t="shared" si="70"/>
        <v>0</v>
      </c>
      <c r="N252" s="143">
        <f t="shared" si="71"/>
        <v>0</v>
      </c>
      <c r="O252" s="143">
        <f t="shared" si="72"/>
        <v>0</v>
      </c>
      <c r="P252" s="143">
        <f>SUM(M252:O252)</f>
        <v>0</v>
      </c>
      <c r="R252" s="12"/>
    </row>
    <row r="253" spans="1:18" ht="15">
      <c r="A253" s="59" t="s">
        <v>1078</v>
      </c>
      <c r="B253" s="59" t="s">
        <v>877</v>
      </c>
      <c r="C253" s="185" t="s">
        <v>1063</v>
      </c>
      <c r="D253" s="186" t="s">
        <v>788</v>
      </c>
      <c r="E253" s="91">
        <v>1</v>
      </c>
      <c r="F253" s="142">
        <v>0</v>
      </c>
      <c r="G253" s="130">
        <v>0</v>
      </c>
      <c r="H253" s="130">
        <v>0</v>
      </c>
      <c r="I253" s="130">
        <v>0</v>
      </c>
      <c r="J253" s="130">
        <v>0</v>
      </c>
      <c r="K253" s="143">
        <f>SUM(H253:J253)</f>
        <v>0</v>
      </c>
      <c r="L253" s="143">
        <f t="shared" si="69"/>
        <v>0</v>
      </c>
      <c r="M253" s="143">
        <f t="shared" si="70"/>
        <v>0</v>
      </c>
      <c r="N253" s="143">
        <f t="shared" si="71"/>
        <v>0</v>
      </c>
      <c r="O253" s="143">
        <f t="shared" si="72"/>
        <v>0</v>
      </c>
      <c r="P253" s="143">
        <f>SUM(M253:O253)</f>
        <v>0</v>
      </c>
      <c r="R253" s="12"/>
    </row>
    <row r="254" spans="1:18" ht="30">
      <c r="A254" s="59" t="s">
        <v>1079</v>
      </c>
      <c r="B254" s="59" t="s">
        <v>877</v>
      </c>
      <c r="C254" s="185" t="s">
        <v>1064</v>
      </c>
      <c r="D254" s="186" t="s">
        <v>788</v>
      </c>
      <c r="E254" s="91">
        <v>6</v>
      </c>
      <c r="F254" s="142">
        <v>0</v>
      </c>
      <c r="G254" s="130">
        <v>0</v>
      </c>
      <c r="H254" s="130">
        <v>0</v>
      </c>
      <c r="I254" s="130">
        <v>0</v>
      </c>
      <c r="J254" s="130">
        <v>0</v>
      </c>
      <c r="K254" s="143">
        <f t="shared" si="68"/>
        <v>0</v>
      </c>
      <c r="L254" s="143">
        <f t="shared" si="69"/>
        <v>0</v>
      </c>
      <c r="M254" s="143">
        <f t="shared" si="70"/>
        <v>0</v>
      </c>
      <c r="N254" s="143">
        <f t="shared" si="71"/>
        <v>0</v>
      </c>
      <c r="O254" s="143">
        <f t="shared" si="72"/>
        <v>0</v>
      </c>
      <c r="P254" s="143">
        <f t="shared" si="73"/>
        <v>0</v>
      </c>
      <c r="R254" s="12"/>
    </row>
    <row r="255" spans="1:18" ht="30">
      <c r="A255" s="59" t="s">
        <v>1080</v>
      </c>
      <c r="B255" s="59" t="s">
        <v>877</v>
      </c>
      <c r="C255" s="185" t="s">
        <v>1065</v>
      </c>
      <c r="D255" s="186" t="s">
        <v>788</v>
      </c>
      <c r="E255" s="91">
        <v>2</v>
      </c>
      <c r="F255" s="142">
        <v>0</v>
      </c>
      <c r="G255" s="130">
        <v>0</v>
      </c>
      <c r="H255" s="130">
        <v>0</v>
      </c>
      <c r="I255" s="130">
        <v>0</v>
      </c>
      <c r="J255" s="130">
        <v>0</v>
      </c>
      <c r="K255" s="143">
        <f t="shared" si="68"/>
        <v>0</v>
      </c>
      <c r="L255" s="143">
        <f t="shared" si="69"/>
        <v>0</v>
      </c>
      <c r="M255" s="143">
        <f t="shared" si="70"/>
        <v>0</v>
      </c>
      <c r="N255" s="143">
        <f t="shared" si="71"/>
        <v>0</v>
      </c>
      <c r="O255" s="143">
        <f t="shared" si="72"/>
        <v>0</v>
      </c>
      <c r="P255" s="143">
        <f t="shared" si="73"/>
        <v>0</v>
      </c>
      <c r="R255" s="12"/>
    </row>
    <row r="256" spans="1:18" ht="30">
      <c r="A256" s="59" t="s">
        <v>1081</v>
      </c>
      <c r="B256" s="59" t="s">
        <v>877</v>
      </c>
      <c r="C256" s="183" t="s">
        <v>1066</v>
      </c>
      <c r="D256" s="58" t="s">
        <v>788</v>
      </c>
      <c r="E256" s="91">
        <v>12</v>
      </c>
      <c r="F256" s="142">
        <v>0</v>
      </c>
      <c r="G256" s="130">
        <v>0</v>
      </c>
      <c r="H256" s="130">
        <v>0</v>
      </c>
      <c r="I256" s="130">
        <v>0</v>
      </c>
      <c r="J256" s="130">
        <v>0</v>
      </c>
      <c r="K256" s="143">
        <f aca="true" t="shared" si="74" ref="K256:K264">SUM(H256:J256)</f>
        <v>0</v>
      </c>
      <c r="L256" s="143">
        <f t="shared" si="69"/>
        <v>0</v>
      </c>
      <c r="M256" s="143">
        <f t="shared" si="70"/>
        <v>0</v>
      </c>
      <c r="N256" s="143">
        <f t="shared" si="71"/>
        <v>0</v>
      </c>
      <c r="O256" s="143">
        <f t="shared" si="72"/>
        <v>0</v>
      </c>
      <c r="P256" s="143">
        <f aca="true" t="shared" si="75" ref="P256:P264">SUM(M256:O256)</f>
        <v>0</v>
      </c>
      <c r="R256" s="12"/>
    </row>
    <row r="257" spans="1:18" ht="30">
      <c r="A257" s="59" t="s">
        <v>1082</v>
      </c>
      <c r="B257" s="59" t="s">
        <v>877</v>
      </c>
      <c r="C257" s="183" t="s">
        <v>1067</v>
      </c>
      <c r="D257" s="58" t="s">
        <v>788</v>
      </c>
      <c r="E257" s="91">
        <v>18</v>
      </c>
      <c r="F257" s="142">
        <v>0</v>
      </c>
      <c r="G257" s="130">
        <v>0</v>
      </c>
      <c r="H257" s="130">
        <v>0</v>
      </c>
      <c r="I257" s="130">
        <v>0</v>
      </c>
      <c r="J257" s="130">
        <v>0</v>
      </c>
      <c r="K257" s="143">
        <f t="shared" si="74"/>
        <v>0</v>
      </c>
      <c r="L257" s="143">
        <f t="shared" si="69"/>
        <v>0</v>
      </c>
      <c r="M257" s="143">
        <f t="shared" si="70"/>
        <v>0</v>
      </c>
      <c r="N257" s="143">
        <f t="shared" si="71"/>
        <v>0</v>
      </c>
      <c r="O257" s="143">
        <f t="shared" si="72"/>
        <v>0</v>
      </c>
      <c r="P257" s="143">
        <f t="shared" si="75"/>
        <v>0</v>
      </c>
      <c r="R257" s="12"/>
    </row>
    <row r="258" spans="1:18" ht="30">
      <c r="A258" s="59" t="s">
        <v>1083</v>
      </c>
      <c r="B258" s="59" t="s">
        <v>877</v>
      </c>
      <c r="C258" s="183" t="s">
        <v>1068</v>
      </c>
      <c r="D258" s="58" t="s">
        <v>788</v>
      </c>
      <c r="E258" s="91">
        <v>2</v>
      </c>
      <c r="F258" s="142">
        <v>0</v>
      </c>
      <c r="G258" s="130">
        <v>0</v>
      </c>
      <c r="H258" s="130">
        <v>0</v>
      </c>
      <c r="I258" s="130">
        <v>0</v>
      </c>
      <c r="J258" s="130">
        <v>0</v>
      </c>
      <c r="K258" s="143">
        <f t="shared" si="74"/>
        <v>0</v>
      </c>
      <c r="L258" s="143">
        <f t="shared" si="69"/>
        <v>0</v>
      </c>
      <c r="M258" s="143">
        <f t="shared" si="70"/>
        <v>0</v>
      </c>
      <c r="N258" s="143">
        <f t="shared" si="71"/>
        <v>0</v>
      </c>
      <c r="O258" s="143">
        <f t="shared" si="72"/>
        <v>0</v>
      </c>
      <c r="P258" s="143">
        <f t="shared" si="75"/>
        <v>0</v>
      </c>
      <c r="R258" s="12"/>
    </row>
    <row r="259" spans="1:18" ht="30">
      <c r="A259" s="59" t="s">
        <v>1084</v>
      </c>
      <c r="B259" s="59" t="s">
        <v>877</v>
      </c>
      <c r="C259" s="183" t="s">
        <v>1069</v>
      </c>
      <c r="D259" s="58" t="s">
        <v>788</v>
      </c>
      <c r="E259" s="91">
        <v>4</v>
      </c>
      <c r="F259" s="142">
        <v>0</v>
      </c>
      <c r="G259" s="130">
        <v>0</v>
      </c>
      <c r="H259" s="130">
        <v>0</v>
      </c>
      <c r="I259" s="130">
        <v>0</v>
      </c>
      <c r="J259" s="130">
        <v>0</v>
      </c>
      <c r="K259" s="143">
        <f t="shared" si="74"/>
        <v>0</v>
      </c>
      <c r="L259" s="143">
        <f t="shared" si="69"/>
        <v>0</v>
      </c>
      <c r="M259" s="143">
        <f t="shared" si="70"/>
        <v>0</v>
      </c>
      <c r="N259" s="143">
        <f t="shared" si="71"/>
        <v>0</v>
      </c>
      <c r="O259" s="143">
        <f t="shared" si="72"/>
        <v>0</v>
      </c>
      <c r="P259" s="143">
        <f t="shared" si="75"/>
        <v>0</v>
      </c>
      <c r="R259" s="12"/>
    </row>
    <row r="260" spans="1:18" ht="30">
      <c r="A260" s="59" t="s">
        <v>1085</v>
      </c>
      <c r="B260" s="59" t="s">
        <v>877</v>
      </c>
      <c r="C260" s="183" t="s">
        <v>1070</v>
      </c>
      <c r="D260" s="58" t="s">
        <v>788</v>
      </c>
      <c r="E260" s="91">
        <v>1</v>
      </c>
      <c r="F260" s="142">
        <v>0</v>
      </c>
      <c r="G260" s="130">
        <v>0</v>
      </c>
      <c r="H260" s="130">
        <v>0</v>
      </c>
      <c r="I260" s="130">
        <v>0</v>
      </c>
      <c r="J260" s="130">
        <v>0</v>
      </c>
      <c r="K260" s="143">
        <f t="shared" si="74"/>
        <v>0</v>
      </c>
      <c r="L260" s="143">
        <f t="shared" si="69"/>
        <v>0</v>
      </c>
      <c r="M260" s="143">
        <f t="shared" si="70"/>
        <v>0</v>
      </c>
      <c r="N260" s="143">
        <f t="shared" si="71"/>
        <v>0</v>
      </c>
      <c r="O260" s="143">
        <f t="shared" si="72"/>
        <v>0</v>
      </c>
      <c r="P260" s="143">
        <f t="shared" si="75"/>
        <v>0</v>
      </c>
      <c r="R260" s="12"/>
    </row>
    <row r="261" spans="1:18" ht="30">
      <c r="A261" s="59" t="s">
        <v>1086</v>
      </c>
      <c r="B261" s="59" t="s">
        <v>877</v>
      </c>
      <c r="C261" s="183" t="s">
        <v>1071</v>
      </c>
      <c r="D261" s="58" t="s">
        <v>788</v>
      </c>
      <c r="E261" s="91">
        <v>5</v>
      </c>
      <c r="F261" s="142">
        <v>0</v>
      </c>
      <c r="G261" s="130">
        <v>0</v>
      </c>
      <c r="H261" s="130">
        <v>0</v>
      </c>
      <c r="I261" s="130">
        <v>0</v>
      </c>
      <c r="J261" s="130">
        <v>0</v>
      </c>
      <c r="K261" s="143">
        <f t="shared" si="74"/>
        <v>0</v>
      </c>
      <c r="L261" s="143">
        <f t="shared" si="69"/>
        <v>0</v>
      </c>
      <c r="M261" s="143">
        <f t="shared" si="70"/>
        <v>0</v>
      </c>
      <c r="N261" s="143">
        <f t="shared" si="71"/>
        <v>0</v>
      </c>
      <c r="O261" s="143">
        <f t="shared" si="72"/>
        <v>0</v>
      </c>
      <c r="P261" s="143">
        <f t="shared" si="75"/>
        <v>0</v>
      </c>
      <c r="R261" s="12"/>
    </row>
    <row r="262" spans="1:18" ht="30">
      <c r="A262" s="59" t="s">
        <v>1087</v>
      </c>
      <c r="B262" s="59" t="s">
        <v>877</v>
      </c>
      <c r="C262" s="183" t="s">
        <v>1072</v>
      </c>
      <c r="D262" s="58" t="s">
        <v>788</v>
      </c>
      <c r="E262" s="91">
        <v>1</v>
      </c>
      <c r="F262" s="142">
        <v>0</v>
      </c>
      <c r="G262" s="130">
        <v>0</v>
      </c>
      <c r="H262" s="130">
        <v>0</v>
      </c>
      <c r="I262" s="130">
        <v>0</v>
      </c>
      <c r="J262" s="130">
        <v>0</v>
      </c>
      <c r="K262" s="143">
        <f t="shared" si="74"/>
        <v>0</v>
      </c>
      <c r="L262" s="143">
        <f t="shared" si="69"/>
        <v>0</v>
      </c>
      <c r="M262" s="143">
        <f t="shared" si="70"/>
        <v>0</v>
      </c>
      <c r="N262" s="143">
        <f t="shared" si="71"/>
        <v>0</v>
      </c>
      <c r="O262" s="143">
        <f t="shared" si="72"/>
        <v>0</v>
      </c>
      <c r="P262" s="143">
        <f t="shared" si="75"/>
        <v>0</v>
      </c>
      <c r="R262" s="12"/>
    </row>
    <row r="263" spans="1:18" ht="15">
      <c r="A263" s="59" t="s">
        <v>1088</v>
      </c>
      <c r="B263" s="59" t="s">
        <v>877</v>
      </c>
      <c r="C263" s="183" t="s">
        <v>1073</v>
      </c>
      <c r="D263" s="58" t="s">
        <v>788</v>
      </c>
      <c r="E263" s="91">
        <v>1</v>
      </c>
      <c r="F263" s="142">
        <v>0</v>
      </c>
      <c r="G263" s="130">
        <v>0</v>
      </c>
      <c r="H263" s="130">
        <v>0</v>
      </c>
      <c r="I263" s="130">
        <v>0</v>
      </c>
      <c r="J263" s="130">
        <v>0</v>
      </c>
      <c r="K263" s="143">
        <f t="shared" si="74"/>
        <v>0</v>
      </c>
      <c r="L263" s="143">
        <f t="shared" si="69"/>
        <v>0</v>
      </c>
      <c r="M263" s="143">
        <f t="shared" si="70"/>
        <v>0</v>
      </c>
      <c r="N263" s="143">
        <f t="shared" si="71"/>
        <v>0</v>
      </c>
      <c r="O263" s="143">
        <f t="shared" si="72"/>
        <v>0</v>
      </c>
      <c r="P263" s="143">
        <f t="shared" si="75"/>
        <v>0</v>
      </c>
      <c r="R263" s="12"/>
    </row>
    <row r="264" spans="1:18" ht="15">
      <c r="A264" s="59"/>
      <c r="B264" s="59"/>
      <c r="C264" s="90"/>
      <c r="D264" s="58"/>
      <c r="E264" s="91"/>
      <c r="F264" s="142">
        <v>0</v>
      </c>
      <c r="G264" s="130">
        <v>0</v>
      </c>
      <c r="H264" s="130">
        <v>0</v>
      </c>
      <c r="I264" s="130">
        <v>0</v>
      </c>
      <c r="J264" s="130">
        <v>0</v>
      </c>
      <c r="K264" s="143">
        <f t="shared" si="74"/>
        <v>0</v>
      </c>
      <c r="L264" s="143">
        <f t="shared" si="69"/>
        <v>0</v>
      </c>
      <c r="M264" s="143">
        <f t="shared" si="70"/>
        <v>0</v>
      </c>
      <c r="N264" s="143">
        <f t="shared" si="71"/>
        <v>0</v>
      </c>
      <c r="O264" s="143">
        <f t="shared" si="72"/>
        <v>0</v>
      </c>
      <c r="P264" s="143">
        <f t="shared" si="75"/>
        <v>0</v>
      </c>
      <c r="R264" s="12"/>
    </row>
    <row r="265" spans="1:18" ht="15">
      <c r="A265" s="58"/>
      <c r="B265" s="59"/>
      <c r="C265" s="111" t="s">
        <v>889</v>
      </c>
      <c r="D265" s="111"/>
      <c r="E265" s="111"/>
      <c r="F265" s="142">
        <v>0</v>
      </c>
      <c r="G265" s="130">
        <v>0</v>
      </c>
      <c r="H265" s="130">
        <v>0</v>
      </c>
      <c r="I265" s="130">
        <v>0</v>
      </c>
      <c r="J265" s="130">
        <v>0</v>
      </c>
      <c r="K265" s="150"/>
      <c r="L265" s="150">
        <f>SUM(L248:L264)</f>
        <v>0</v>
      </c>
      <c r="M265" s="150">
        <f>SUM(M248:M264)</f>
        <v>0</v>
      </c>
      <c r="N265" s="150">
        <f>SUM(N248:N264)</f>
        <v>0</v>
      </c>
      <c r="O265" s="150">
        <f>SUM(O248:O264)</f>
        <v>0</v>
      </c>
      <c r="P265" s="150">
        <f>SUM(M265:O265)</f>
        <v>0</v>
      </c>
      <c r="R265" s="12"/>
    </row>
    <row r="266" spans="1:18" ht="15">
      <c r="A266" s="110">
        <v>10</v>
      </c>
      <c r="B266" s="59"/>
      <c r="C266" s="110" t="s">
        <v>1089</v>
      </c>
      <c r="D266" s="58"/>
      <c r="E266" s="91"/>
      <c r="F266" s="142">
        <v>0</v>
      </c>
      <c r="G266" s="130">
        <v>0</v>
      </c>
      <c r="H266" s="130">
        <v>0</v>
      </c>
      <c r="I266" s="130">
        <v>0</v>
      </c>
      <c r="J266" s="130">
        <v>0</v>
      </c>
      <c r="K266" s="143">
        <f>SUM(H266:J266)</f>
        <v>0</v>
      </c>
      <c r="L266" s="143">
        <f aca="true" t="shared" si="76" ref="L266:L276">E266*F266</f>
        <v>0</v>
      </c>
      <c r="M266" s="143">
        <f aca="true" t="shared" si="77" ref="M266:M276">E266*H266</f>
        <v>0</v>
      </c>
      <c r="N266" s="143">
        <f aca="true" t="shared" si="78" ref="N266:N276">E266*I266</f>
        <v>0</v>
      </c>
      <c r="O266" s="143">
        <f aca="true" t="shared" si="79" ref="O266:O276">E266*J266</f>
        <v>0</v>
      </c>
      <c r="P266" s="143">
        <f>SUM(M266:O266)</f>
        <v>0</v>
      </c>
      <c r="R266" s="12"/>
    </row>
    <row r="267" spans="1:18" ht="15">
      <c r="A267" s="58"/>
      <c r="B267" s="59"/>
      <c r="C267" s="90"/>
      <c r="D267" s="58"/>
      <c r="E267" s="91"/>
      <c r="F267" s="142">
        <v>0</v>
      </c>
      <c r="G267" s="130">
        <v>0</v>
      </c>
      <c r="H267" s="130">
        <v>0</v>
      </c>
      <c r="I267" s="130">
        <v>0</v>
      </c>
      <c r="J267" s="130">
        <v>0</v>
      </c>
      <c r="K267" s="143">
        <f>SUM(H267:J267)</f>
        <v>0</v>
      </c>
      <c r="L267" s="143">
        <f t="shared" si="76"/>
        <v>0</v>
      </c>
      <c r="M267" s="143">
        <f t="shared" si="77"/>
        <v>0</v>
      </c>
      <c r="N267" s="143">
        <f t="shared" si="78"/>
        <v>0</v>
      </c>
      <c r="O267" s="143">
        <f t="shared" si="79"/>
        <v>0</v>
      </c>
      <c r="P267" s="143">
        <f>SUM(M267:O267)</f>
        <v>0</v>
      </c>
      <c r="R267" s="12"/>
    </row>
    <row r="268" spans="1:18" ht="30">
      <c r="A268" s="59" t="s">
        <v>1104</v>
      </c>
      <c r="B268" s="59" t="s">
        <v>877</v>
      </c>
      <c r="C268" s="161" t="s">
        <v>1090</v>
      </c>
      <c r="D268" s="58" t="s">
        <v>775</v>
      </c>
      <c r="E268" s="91">
        <v>6.240000000000001</v>
      </c>
      <c r="F268" s="142">
        <v>0</v>
      </c>
      <c r="G268" s="130">
        <v>0</v>
      </c>
      <c r="H268" s="130">
        <v>0</v>
      </c>
      <c r="I268" s="130">
        <v>0</v>
      </c>
      <c r="J268" s="130">
        <v>0</v>
      </c>
      <c r="K268" s="143">
        <f aca="true" t="shared" si="80" ref="K268:K275">SUM(H268:J268)</f>
        <v>0</v>
      </c>
      <c r="L268" s="143">
        <f t="shared" si="76"/>
        <v>0</v>
      </c>
      <c r="M268" s="143">
        <f t="shared" si="77"/>
        <v>0</v>
      </c>
      <c r="N268" s="143">
        <f t="shared" si="78"/>
        <v>0</v>
      </c>
      <c r="O268" s="143">
        <f t="shared" si="79"/>
        <v>0</v>
      </c>
      <c r="P268" s="143">
        <f aca="true" t="shared" si="81" ref="P268:P275">SUM(M268:O268)</f>
        <v>0</v>
      </c>
      <c r="R268" s="12"/>
    </row>
    <row r="269" spans="1:18" ht="15">
      <c r="A269" s="59"/>
      <c r="B269" s="59"/>
      <c r="C269" s="99" t="s">
        <v>1093</v>
      </c>
      <c r="D269" s="58" t="s">
        <v>788</v>
      </c>
      <c r="E269" s="91">
        <v>1</v>
      </c>
      <c r="F269" s="142">
        <v>0</v>
      </c>
      <c r="G269" s="130">
        <v>0</v>
      </c>
      <c r="H269" s="130">
        <v>0</v>
      </c>
      <c r="I269" s="130">
        <v>0</v>
      </c>
      <c r="J269" s="130">
        <v>0</v>
      </c>
      <c r="K269" s="143">
        <f t="shared" si="80"/>
        <v>0</v>
      </c>
      <c r="L269" s="143">
        <f t="shared" si="76"/>
        <v>0</v>
      </c>
      <c r="M269" s="143">
        <f t="shared" si="77"/>
        <v>0</v>
      </c>
      <c r="N269" s="143">
        <f t="shared" si="78"/>
        <v>0</v>
      </c>
      <c r="O269" s="143">
        <f t="shared" si="79"/>
        <v>0</v>
      </c>
      <c r="P269" s="143">
        <f t="shared" si="81"/>
        <v>0</v>
      </c>
      <c r="R269" s="12"/>
    </row>
    <row r="270" spans="1:18" ht="15">
      <c r="A270" s="59"/>
      <c r="B270" s="59"/>
      <c r="C270" s="99" t="s">
        <v>1096</v>
      </c>
      <c r="D270" s="58" t="s">
        <v>788</v>
      </c>
      <c r="E270" s="91">
        <v>1</v>
      </c>
      <c r="F270" s="142">
        <v>0</v>
      </c>
      <c r="G270" s="130">
        <v>0</v>
      </c>
      <c r="H270" s="130">
        <v>0</v>
      </c>
      <c r="I270" s="130">
        <v>0</v>
      </c>
      <c r="J270" s="130">
        <v>0</v>
      </c>
      <c r="K270" s="143">
        <f t="shared" si="80"/>
        <v>0</v>
      </c>
      <c r="L270" s="143">
        <f t="shared" si="76"/>
        <v>0</v>
      </c>
      <c r="M270" s="143">
        <f t="shared" si="77"/>
        <v>0</v>
      </c>
      <c r="N270" s="143">
        <f t="shared" si="78"/>
        <v>0</v>
      </c>
      <c r="O270" s="143">
        <f t="shared" si="79"/>
        <v>0</v>
      </c>
      <c r="P270" s="143">
        <f t="shared" si="81"/>
        <v>0</v>
      </c>
      <c r="R270" s="12"/>
    </row>
    <row r="271" spans="1:18" ht="15">
      <c r="A271" s="59"/>
      <c r="B271" s="59"/>
      <c r="C271" s="99" t="s">
        <v>1097</v>
      </c>
      <c r="D271" s="58" t="s">
        <v>788</v>
      </c>
      <c r="E271" s="91">
        <v>1</v>
      </c>
      <c r="F271" s="142">
        <v>0</v>
      </c>
      <c r="G271" s="130">
        <v>0</v>
      </c>
      <c r="H271" s="130">
        <v>0</v>
      </c>
      <c r="I271" s="130">
        <v>0</v>
      </c>
      <c r="J271" s="130">
        <v>0</v>
      </c>
      <c r="K271" s="143">
        <f t="shared" si="80"/>
        <v>0</v>
      </c>
      <c r="L271" s="143">
        <f t="shared" si="76"/>
        <v>0</v>
      </c>
      <c r="M271" s="143">
        <f t="shared" si="77"/>
        <v>0</v>
      </c>
      <c r="N271" s="143">
        <f t="shared" si="78"/>
        <v>0</v>
      </c>
      <c r="O271" s="143">
        <f t="shared" si="79"/>
        <v>0</v>
      </c>
      <c r="P271" s="143">
        <f t="shared" si="81"/>
        <v>0</v>
      </c>
      <c r="R271" s="12"/>
    </row>
    <row r="272" spans="1:18" ht="15">
      <c r="A272" s="59"/>
      <c r="B272" s="59"/>
      <c r="C272" s="99" t="s">
        <v>1094</v>
      </c>
      <c r="D272" s="58" t="s">
        <v>788</v>
      </c>
      <c r="E272" s="91">
        <v>18</v>
      </c>
      <c r="F272" s="142">
        <v>0</v>
      </c>
      <c r="G272" s="130">
        <v>0</v>
      </c>
      <c r="H272" s="130">
        <v>0</v>
      </c>
      <c r="I272" s="130">
        <v>0</v>
      </c>
      <c r="J272" s="130">
        <v>0</v>
      </c>
      <c r="K272" s="143">
        <f t="shared" si="80"/>
        <v>0</v>
      </c>
      <c r="L272" s="143">
        <f t="shared" si="76"/>
        <v>0</v>
      </c>
      <c r="M272" s="143">
        <f t="shared" si="77"/>
        <v>0</v>
      </c>
      <c r="N272" s="143">
        <f t="shared" si="78"/>
        <v>0</v>
      </c>
      <c r="O272" s="143">
        <f t="shared" si="79"/>
        <v>0</v>
      </c>
      <c r="P272" s="143">
        <f t="shared" si="81"/>
        <v>0</v>
      </c>
      <c r="R272" s="12"/>
    </row>
    <row r="273" spans="1:18" ht="15">
      <c r="A273" s="59"/>
      <c r="B273" s="59"/>
      <c r="C273" s="99" t="s">
        <v>1095</v>
      </c>
      <c r="D273" s="58" t="s">
        <v>788</v>
      </c>
      <c r="E273" s="91">
        <v>3</v>
      </c>
      <c r="F273" s="142">
        <v>0</v>
      </c>
      <c r="G273" s="130">
        <v>0</v>
      </c>
      <c r="H273" s="130">
        <v>0</v>
      </c>
      <c r="I273" s="130">
        <v>0</v>
      </c>
      <c r="J273" s="130">
        <v>0</v>
      </c>
      <c r="K273" s="143">
        <f t="shared" si="80"/>
        <v>0</v>
      </c>
      <c r="L273" s="143">
        <f t="shared" si="76"/>
        <v>0</v>
      </c>
      <c r="M273" s="143">
        <f t="shared" si="77"/>
        <v>0</v>
      </c>
      <c r="N273" s="143">
        <f t="shared" si="78"/>
        <v>0</v>
      </c>
      <c r="O273" s="143">
        <f t="shared" si="79"/>
        <v>0</v>
      </c>
      <c r="P273" s="143">
        <f t="shared" si="81"/>
        <v>0</v>
      </c>
      <c r="R273" s="12"/>
    </row>
    <row r="274" spans="1:18" ht="45">
      <c r="A274" s="59" t="s">
        <v>1105</v>
      </c>
      <c r="B274" s="59" t="s">
        <v>877</v>
      </c>
      <c r="C274" s="161" t="s">
        <v>1091</v>
      </c>
      <c r="D274" s="58" t="s">
        <v>949</v>
      </c>
      <c r="E274" s="91">
        <v>52.470000000000006</v>
      </c>
      <c r="F274" s="142">
        <v>0</v>
      </c>
      <c r="G274" s="130">
        <v>0</v>
      </c>
      <c r="H274" s="130">
        <v>0</v>
      </c>
      <c r="I274" s="130">
        <v>0</v>
      </c>
      <c r="J274" s="130">
        <v>0</v>
      </c>
      <c r="K274" s="143">
        <f t="shared" si="80"/>
        <v>0</v>
      </c>
      <c r="L274" s="143">
        <f t="shared" si="76"/>
        <v>0</v>
      </c>
      <c r="M274" s="143">
        <f t="shared" si="77"/>
        <v>0</v>
      </c>
      <c r="N274" s="143">
        <f t="shared" si="78"/>
        <v>0</v>
      </c>
      <c r="O274" s="143">
        <f t="shared" si="79"/>
        <v>0</v>
      </c>
      <c r="P274" s="143">
        <f t="shared" si="81"/>
        <v>0</v>
      </c>
      <c r="R274" s="12"/>
    </row>
    <row r="275" spans="1:18" ht="30">
      <c r="A275" s="59" t="s">
        <v>1106</v>
      </c>
      <c r="B275" s="59" t="s">
        <v>877</v>
      </c>
      <c r="C275" s="161" t="s">
        <v>1092</v>
      </c>
      <c r="D275" s="58" t="s">
        <v>949</v>
      </c>
      <c r="E275" s="91">
        <v>47.75</v>
      </c>
      <c r="F275" s="142">
        <v>0</v>
      </c>
      <c r="G275" s="130">
        <v>0</v>
      </c>
      <c r="H275" s="130">
        <v>0</v>
      </c>
      <c r="I275" s="130">
        <v>0</v>
      </c>
      <c r="J275" s="130">
        <v>0</v>
      </c>
      <c r="K275" s="143">
        <f t="shared" si="80"/>
        <v>0</v>
      </c>
      <c r="L275" s="143">
        <f t="shared" si="76"/>
        <v>0</v>
      </c>
      <c r="M275" s="143">
        <f t="shared" si="77"/>
        <v>0</v>
      </c>
      <c r="N275" s="143">
        <f t="shared" si="78"/>
        <v>0</v>
      </c>
      <c r="O275" s="143">
        <f t="shared" si="79"/>
        <v>0</v>
      </c>
      <c r="P275" s="143">
        <f t="shared" si="81"/>
        <v>0</v>
      </c>
      <c r="R275" s="12"/>
    </row>
    <row r="276" spans="1:18" ht="15">
      <c r="A276" s="59"/>
      <c r="B276" s="59"/>
      <c r="C276" s="90"/>
      <c r="D276" s="58"/>
      <c r="E276" s="91"/>
      <c r="F276" s="142">
        <v>0</v>
      </c>
      <c r="G276" s="130">
        <v>0</v>
      </c>
      <c r="H276" s="130">
        <v>0</v>
      </c>
      <c r="I276" s="130">
        <v>0</v>
      </c>
      <c r="J276" s="130">
        <v>0</v>
      </c>
      <c r="K276" s="143">
        <f>SUM(H276:J276)</f>
        <v>0</v>
      </c>
      <c r="L276" s="143">
        <f t="shared" si="76"/>
        <v>0</v>
      </c>
      <c r="M276" s="143">
        <f t="shared" si="77"/>
        <v>0</v>
      </c>
      <c r="N276" s="143">
        <f t="shared" si="78"/>
        <v>0</v>
      </c>
      <c r="O276" s="143">
        <f t="shared" si="79"/>
        <v>0</v>
      </c>
      <c r="P276" s="143">
        <f aca="true" t="shared" si="82" ref="P276:P282">SUM(M276:O276)</f>
        <v>0</v>
      </c>
      <c r="R276" s="12"/>
    </row>
    <row r="277" spans="1:18" ht="15">
      <c r="A277" s="58"/>
      <c r="B277" s="59"/>
      <c r="C277" s="111" t="s">
        <v>889</v>
      </c>
      <c r="D277" s="111"/>
      <c r="E277" s="111"/>
      <c r="F277" s="142">
        <v>0</v>
      </c>
      <c r="G277" s="130">
        <v>0</v>
      </c>
      <c r="H277" s="130">
        <v>0</v>
      </c>
      <c r="I277" s="130">
        <v>0</v>
      </c>
      <c r="J277" s="130">
        <v>0</v>
      </c>
      <c r="K277" s="150"/>
      <c r="L277" s="150">
        <f>SUM(L268:L276)</f>
        <v>0</v>
      </c>
      <c r="M277" s="150">
        <f>SUM(M268:M276)</f>
        <v>0</v>
      </c>
      <c r="N277" s="150">
        <f>SUM(N268:N276)</f>
        <v>0</v>
      </c>
      <c r="O277" s="150">
        <f>SUM(O268:O276)</f>
        <v>0</v>
      </c>
      <c r="P277" s="150">
        <f t="shared" si="82"/>
        <v>0</v>
      </c>
      <c r="R277" s="12"/>
    </row>
    <row r="278" spans="1:18" ht="15">
      <c r="A278" s="110">
        <v>11</v>
      </c>
      <c r="B278" s="59"/>
      <c r="C278" s="110" t="s">
        <v>1107</v>
      </c>
      <c r="D278" s="58"/>
      <c r="E278" s="91"/>
      <c r="F278" s="142">
        <v>0</v>
      </c>
      <c r="G278" s="130">
        <v>0</v>
      </c>
      <c r="H278" s="130">
        <v>0</v>
      </c>
      <c r="I278" s="130">
        <v>0</v>
      </c>
      <c r="J278" s="130">
        <v>0</v>
      </c>
      <c r="K278" s="143">
        <f>SUM(H278:J278)</f>
        <v>0</v>
      </c>
      <c r="L278" s="143">
        <f>E278*F278</f>
        <v>0</v>
      </c>
      <c r="M278" s="143">
        <f>E278*H278</f>
        <v>0</v>
      </c>
      <c r="N278" s="143">
        <f>E278*I278</f>
        <v>0</v>
      </c>
      <c r="O278" s="143">
        <f>E278*J278</f>
        <v>0</v>
      </c>
      <c r="P278" s="143">
        <f t="shared" si="82"/>
        <v>0</v>
      </c>
      <c r="R278" s="12"/>
    </row>
    <row r="279" spans="1:18" ht="15">
      <c r="A279" s="58"/>
      <c r="B279" s="59"/>
      <c r="C279" s="90"/>
      <c r="D279" s="58"/>
      <c r="E279" s="91"/>
      <c r="F279" s="142">
        <v>0</v>
      </c>
      <c r="G279" s="130">
        <v>0</v>
      </c>
      <c r="H279" s="130">
        <v>0</v>
      </c>
      <c r="I279" s="130">
        <v>0</v>
      </c>
      <c r="J279" s="130">
        <v>0</v>
      </c>
      <c r="K279" s="143">
        <f>SUM(H279:J279)</f>
        <v>0</v>
      </c>
      <c r="L279" s="143">
        <f>E279*F279</f>
        <v>0</v>
      </c>
      <c r="M279" s="143">
        <f>E279*H279</f>
        <v>0</v>
      </c>
      <c r="N279" s="143">
        <f>E279*I279</f>
        <v>0</v>
      </c>
      <c r="O279" s="143">
        <f>E279*J279</f>
        <v>0</v>
      </c>
      <c r="P279" s="143">
        <f t="shared" si="82"/>
        <v>0</v>
      </c>
      <c r="R279" s="12"/>
    </row>
    <row r="280" spans="1:18" ht="15">
      <c r="A280" s="59" t="s">
        <v>1110</v>
      </c>
      <c r="B280" s="59" t="s">
        <v>877</v>
      </c>
      <c r="C280" s="90" t="s">
        <v>1108</v>
      </c>
      <c r="D280" s="58" t="s">
        <v>1109</v>
      </c>
      <c r="E280" s="91">
        <v>1</v>
      </c>
      <c r="F280" s="142">
        <v>0</v>
      </c>
      <c r="G280" s="130">
        <v>0</v>
      </c>
      <c r="H280" s="130">
        <v>0</v>
      </c>
      <c r="I280" s="130">
        <v>0</v>
      </c>
      <c r="J280" s="130">
        <v>0</v>
      </c>
      <c r="K280" s="143">
        <f>SUM(H280:J280)</f>
        <v>0</v>
      </c>
      <c r="L280" s="143">
        <f>E280*F280</f>
        <v>0</v>
      </c>
      <c r="M280" s="143">
        <f>E280*H280</f>
        <v>0</v>
      </c>
      <c r="N280" s="143">
        <f>E280*I280</f>
        <v>0</v>
      </c>
      <c r="O280" s="143">
        <f>E280*J280</f>
        <v>0</v>
      </c>
      <c r="P280" s="143">
        <f t="shared" si="82"/>
        <v>0</v>
      </c>
      <c r="R280" s="12"/>
    </row>
    <row r="281" spans="1:18" ht="15">
      <c r="A281" s="59"/>
      <c r="B281" s="59"/>
      <c r="C281" s="90"/>
      <c r="D281" s="58"/>
      <c r="E281" s="91"/>
      <c r="F281" s="142"/>
      <c r="G281" s="130"/>
      <c r="H281" s="130">
        <v>0</v>
      </c>
      <c r="I281" s="130">
        <v>0</v>
      </c>
      <c r="J281" s="130">
        <v>0</v>
      </c>
      <c r="K281" s="143">
        <f>SUM(H281:J281)</f>
        <v>0</v>
      </c>
      <c r="L281" s="143">
        <f>E281*F281</f>
        <v>0</v>
      </c>
      <c r="M281" s="143">
        <f>E281*H281</f>
        <v>0</v>
      </c>
      <c r="N281" s="143">
        <f>E281*I281</f>
        <v>0</v>
      </c>
      <c r="O281" s="143">
        <f>E281*J281</f>
        <v>0</v>
      </c>
      <c r="P281" s="143">
        <f t="shared" si="82"/>
        <v>0</v>
      </c>
      <c r="R281" s="12"/>
    </row>
    <row r="282" spans="1:18" ht="15">
      <c r="A282" s="58"/>
      <c r="B282" s="59"/>
      <c r="C282" s="111" t="s">
        <v>889</v>
      </c>
      <c r="D282" s="111"/>
      <c r="E282" s="111"/>
      <c r="F282" s="150"/>
      <c r="G282" s="150"/>
      <c r="H282" s="150"/>
      <c r="I282" s="150"/>
      <c r="J282" s="150"/>
      <c r="K282" s="150"/>
      <c r="L282" s="150">
        <f>SUM(L280:L281)</f>
        <v>0</v>
      </c>
      <c r="M282" s="150">
        <f>SUM(M280:M281)</f>
        <v>0</v>
      </c>
      <c r="N282" s="150">
        <f>SUM(N280:N281)</f>
        <v>0</v>
      </c>
      <c r="O282" s="150">
        <f>SUM(O280:O281)</f>
        <v>0</v>
      </c>
      <c r="P282" s="150">
        <f t="shared" si="82"/>
        <v>0</v>
      </c>
      <c r="R282" s="12"/>
    </row>
    <row r="283" spans="1:18" ht="15">
      <c r="A283" s="65"/>
      <c r="B283" s="66"/>
      <c r="C283" s="100"/>
      <c r="D283" s="67"/>
      <c r="E283" s="106"/>
      <c r="F283" s="151"/>
      <c r="G283" s="151"/>
      <c r="H283" s="151"/>
      <c r="I283" s="151"/>
      <c r="J283" s="151"/>
      <c r="K283" s="151"/>
      <c r="L283" s="152">
        <f>L245+L225+L201+L117+L112+L98+L41+L25+L265+L277+L282</f>
        <v>0</v>
      </c>
      <c r="M283" s="152">
        <f>M245+M225+M201+M117+M112+M98+M41+M25+M265+M277+M282</f>
        <v>0</v>
      </c>
      <c r="N283" s="152">
        <f>N245+N225+N201+N117+N112+N98+N41+N25+N265+N277+N282</f>
        <v>0</v>
      </c>
      <c r="O283" s="152">
        <f>O245+O225+O201+O117+O112+O98+O41+O25+O265+O277+O282</f>
        <v>0</v>
      </c>
      <c r="P283" s="152">
        <f>P245+P225+P201+P117+P112+P98+P41+P25+P265+P277+P282</f>
        <v>0</v>
      </c>
      <c r="R283" s="12"/>
    </row>
    <row r="284" spans="1:16" ht="15">
      <c r="A284" s="7"/>
      <c r="B284" s="3"/>
      <c r="C284" s="244" t="s">
        <v>209</v>
      </c>
      <c r="D284" s="245"/>
      <c r="E284" s="245"/>
      <c r="F284" s="245"/>
      <c r="G284" s="245"/>
      <c r="H284" s="245"/>
      <c r="I284" s="245"/>
      <c r="J284" s="245"/>
      <c r="K284" s="246"/>
      <c r="L284" s="145"/>
      <c r="M284" s="146"/>
      <c r="N284" s="147">
        <f>N283*1%</f>
        <v>0</v>
      </c>
      <c r="O284" s="146"/>
      <c r="P284" s="146"/>
    </row>
    <row r="285" spans="1:16" ht="15">
      <c r="A285" s="7"/>
      <c r="B285" s="3"/>
      <c r="C285" s="237" t="s">
        <v>787</v>
      </c>
      <c r="D285" s="238"/>
      <c r="E285" s="238"/>
      <c r="F285" s="238"/>
      <c r="G285" s="238"/>
      <c r="H285" s="238"/>
      <c r="I285" s="238"/>
      <c r="J285" s="238"/>
      <c r="K285" s="239"/>
      <c r="L285" s="145"/>
      <c r="M285" s="146"/>
      <c r="N285" s="146">
        <f>SUM(N283:N284)</f>
        <v>0</v>
      </c>
      <c r="O285" s="146"/>
      <c r="P285" s="146"/>
    </row>
    <row r="286" spans="1:16" ht="15">
      <c r="A286" s="7"/>
      <c r="B286" s="3"/>
      <c r="C286" s="237" t="s">
        <v>210</v>
      </c>
      <c r="D286" s="238"/>
      <c r="E286" s="238"/>
      <c r="F286" s="238"/>
      <c r="G286" s="238"/>
      <c r="H286" s="238"/>
      <c r="I286" s="238"/>
      <c r="J286" s="238"/>
      <c r="K286" s="239"/>
      <c r="L286" s="145"/>
      <c r="M286" s="146"/>
      <c r="N286" s="147">
        <f>N285*2%</f>
        <v>0</v>
      </c>
      <c r="O286" s="146"/>
      <c r="P286" s="146"/>
    </row>
    <row r="287" spans="1:16" ht="15">
      <c r="A287" s="13"/>
      <c r="B287" s="14"/>
      <c r="C287" s="248" t="s">
        <v>789</v>
      </c>
      <c r="D287" s="233"/>
      <c r="E287" s="233"/>
      <c r="F287" s="233"/>
      <c r="G287" s="233"/>
      <c r="H287" s="233"/>
      <c r="I287" s="233"/>
      <c r="J287" s="233"/>
      <c r="K287" s="249"/>
      <c r="L287" s="148">
        <f>L283</f>
        <v>0</v>
      </c>
      <c r="M287" s="148">
        <f>M283</f>
        <v>0</v>
      </c>
      <c r="N287" s="148">
        <f>SUM(N285:N286)</f>
        <v>0</v>
      </c>
      <c r="O287" s="148">
        <f>O283</f>
        <v>0</v>
      </c>
      <c r="P287" s="148">
        <f>M287+N287+O287</f>
        <v>0</v>
      </c>
    </row>
    <row r="288" spans="1:16" ht="15">
      <c r="A288" s="254"/>
      <c r="B288" s="250"/>
      <c r="C288" s="250"/>
      <c r="D288" s="250"/>
      <c r="E288" s="250"/>
      <c r="F288" s="250"/>
      <c r="G288" s="250"/>
      <c r="H288" s="250"/>
      <c r="I288" s="250"/>
      <c r="J288" s="250"/>
      <c r="K288" s="250"/>
      <c r="L288" s="250"/>
      <c r="M288" s="250"/>
      <c r="N288" s="250"/>
      <c r="O288" s="250"/>
      <c r="P288" s="250"/>
    </row>
    <row r="289" spans="1:18" s="18" customFormat="1" ht="14.25">
      <c r="A289" s="256" t="s">
        <v>813</v>
      </c>
      <c r="B289" s="257"/>
      <c r="C289" s="257"/>
      <c r="D289" s="257"/>
      <c r="E289" s="257"/>
      <c r="F289" s="257"/>
      <c r="G289" s="257"/>
      <c r="H289" s="257"/>
      <c r="I289" s="257"/>
      <c r="J289" s="257"/>
      <c r="K289" s="257"/>
      <c r="L289" s="257"/>
      <c r="M289" s="257"/>
      <c r="N289" s="15"/>
      <c r="O289" s="15"/>
      <c r="P289" s="149">
        <f>SUM(P287:P287)</f>
        <v>0</v>
      </c>
      <c r="R289" s="19"/>
    </row>
    <row r="290" spans="1:18" s="18" customFormat="1" ht="14.25">
      <c r="A290" s="253"/>
      <c r="B290" s="253"/>
      <c r="C290" s="253"/>
      <c r="D290" s="253"/>
      <c r="E290" s="253"/>
      <c r="F290" s="253"/>
      <c r="G290" s="253"/>
      <c r="H290" s="253"/>
      <c r="I290" s="253"/>
      <c r="J290" s="253"/>
      <c r="K290" s="253"/>
      <c r="L290" s="253"/>
      <c r="M290" s="253"/>
      <c r="N290" s="253"/>
      <c r="O290" s="253"/>
      <c r="P290" s="253"/>
      <c r="R290" s="19"/>
    </row>
    <row r="291" spans="1:16" ht="15">
      <c r="A291" s="236" t="s">
        <v>804</v>
      </c>
      <c r="B291" s="236"/>
      <c r="C291" s="212"/>
      <c r="D291" s="212"/>
      <c r="E291" s="212"/>
      <c r="F291" s="236"/>
      <c r="G291" s="236"/>
      <c r="H291" s="236"/>
      <c r="I291" s="236" t="s">
        <v>806</v>
      </c>
      <c r="J291" s="236"/>
      <c r="K291" s="236"/>
      <c r="L291" s="212"/>
      <c r="M291" s="212"/>
      <c r="N291" s="212"/>
      <c r="O291" s="212"/>
      <c r="P291" s="212"/>
    </row>
    <row r="292" spans="1:16" ht="15">
      <c r="A292" s="236"/>
      <c r="B292" s="236"/>
      <c r="C292" s="247" t="s">
        <v>805</v>
      </c>
      <c r="D292" s="247"/>
      <c r="E292" s="247"/>
      <c r="F292" s="236"/>
      <c r="G292" s="236"/>
      <c r="H292" s="236"/>
      <c r="I292" s="236"/>
      <c r="J292" s="236"/>
      <c r="K292" s="236"/>
      <c r="L292" s="247" t="s">
        <v>805</v>
      </c>
      <c r="M292" s="247"/>
      <c r="N292" s="247"/>
      <c r="O292" s="247"/>
      <c r="P292" s="247"/>
    </row>
    <row r="293" spans="1:16" s="18" customFormat="1" ht="15">
      <c r="A293" s="255"/>
      <c r="B293" s="236"/>
      <c r="C293" s="236"/>
      <c r="D293" s="236"/>
      <c r="E293" s="236"/>
      <c r="F293" s="236"/>
      <c r="G293" s="236"/>
      <c r="H293" s="236"/>
      <c r="I293" s="236"/>
      <c r="J293" s="236"/>
      <c r="K293" s="236"/>
      <c r="L293" s="236"/>
      <c r="M293" s="236"/>
      <c r="N293" s="236"/>
      <c r="O293" s="236"/>
      <c r="P293" s="236"/>
    </row>
    <row r="294" spans="1:16" s="18" customFormat="1" ht="15">
      <c r="A294" s="255" t="s">
        <v>807</v>
      </c>
      <c r="B294" s="236"/>
      <c r="C294" s="17"/>
      <c r="D294" s="236"/>
      <c r="E294" s="236"/>
      <c r="F294" s="236"/>
      <c r="G294" s="236"/>
      <c r="H294" s="236"/>
      <c r="I294" s="236"/>
      <c r="J294" s="236"/>
      <c r="K294" s="236"/>
      <c r="L294" s="236"/>
      <c r="M294" s="236"/>
      <c r="N294" s="236"/>
      <c r="O294" s="236"/>
      <c r="P294" s="236"/>
    </row>
  </sheetData>
  <sheetProtection/>
  <mergeCells count="40">
    <mergeCell ref="O10:P10"/>
    <mergeCell ref="C7:P7"/>
    <mergeCell ref="A4:B4"/>
    <mergeCell ref="C4:P4"/>
    <mergeCell ref="A5:B5"/>
    <mergeCell ref="C8:P8"/>
    <mergeCell ref="A7:B7"/>
    <mergeCell ref="A8:B8"/>
    <mergeCell ref="M9:N9"/>
    <mergeCell ref="D9:E9"/>
    <mergeCell ref="A1:P1"/>
    <mergeCell ref="A2:P2"/>
    <mergeCell ref="A3:P3"/>
    <mergeCell ref="A6:B6"/>
    <mergeCell ref="C6:P6"/>
    <mergeCell ref="C5:P5"/>
    <mergeCell ref="C286:K286"/>
    <mergeCell ref="C287:K287"/>
    <mergeCell ref="A289:M289"/>
    <mergeCell ref="A11:P11"/>
    <mergeCell ref="C285:K285"/>
    <mergeCell ref="J10:K10"/>
    <mergeCell ref="F12:K12"/>
    <mergeCell ref="C284:K284"/>
    <mergeCell ref="F9:H9"/>
    <mergeCell ref="I9:L9"/>
    <mergeCell ref="A294:B294"/>
    <mergeCell ref="D294:P294"/>
    <mergeCell ref="A291:B291"/>
    <mergeCell ref="C291:E291"/>
    <mergeCell ref="F291:H291"/>
    <mergeCell ref="A292:B292"/>
    <mergeCell ref="A293:P293"/>
    <mergeCell ref="I291:K291"/>
    <mergeCell ref="L292:P292"/>
    <mergeCell ref="F292:K292"/>
    <mergeCell ref="L291:P291"/>
    <mergeCell ref="C292:E292"/>
    <mergeCell ref="A290:P290"/>
    <mergeCell ref="A288:P288"/>
  </mergeCells>
  <printOptions gridLines="1" horizontalCentered="1"/>
  <pageMargins left="0" right="0" top="0.4724409448818898" bottom="0.5118110236220472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88"/>
  <sheetViews>
    <sheetView showZeros="0" zoomScalePageLayoutView="0" workbookViewId="0" topLeftCell="A1">
      <selection activeCell="H70" sqref="H70"/>
    </sheetView>
  </sheetViews>
  <sheetFormatPr defaultColWidth="9.00390625" defaultRowHeight="12.75"/>
  <cols>
    <col min="1" max="1" width="6.875" style="18" customWidth="1"/>
    <col min="2" max="2" width="8.625" style="18" customWidth="1"/>
    <col min="3" max="3" width="38.625" style="18" customWidth="1"/>
    <col min="4" max="4" width="6.00390625" style="18" customWidth="1"/>
    <col min="5" max="5" width="6.875" style="18" customWidth="1"/>
    <col min="6" max="6" width="6.375" style="18" customWidth="1"/>
    <col min="7" max="7" width="6.125" style="18" customWidth="1"/>
    <col min="8" max="8" width="6.375" style="18" customWidth="1"/>
    <col min="9" max="9" width="7.00390625" style="18" bestFit="1" customWidth="1"/>
    <col min="10" max="10" width="5.75390625" style="18" customWidth="1"/>
    <col min="11" max="11" width="7.375" style="18" bestFit="1" customWidth="1"/>
    <col min="12" max="13" width="8.125" style="18" customWidth="1"/>
    <col min="14" max="14" width="9.25390625" style="18" customWidth="1"/>
    <col min="15" max="15" width="8.875" style="18" customWidth="1"/>
    <col min="16" max="16" width="10.125" style="18" customWidth="1"/>
    <col min="17" max="16384" width="9.125" style="18" customWidth="1"/>
  </cols>
  <sheetData>
    <row r="1" spans="1:16" ht="23.25">
      <c r="A1" s="208" t="s">
        <v>849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1:16" ht="18.75">
      <c r="A2" s="218" t="s">
        <v>1118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</row>
    <row r="3" spans="1:16" ht="12.75">
      <c r="A3" s="219" t="s">
        <v>838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</row>
    <row r="4" spans="1:16" s="1" customFormat="1" ht="15.75">
      <c r="A4" s="220" t="s">
        <v>839</v>
      </c>
      <c r="B4" s="220"/>
      <c r="C4" s="209" t="s">
        <v>906</v>
      </c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</row>
    <row r="5" spans="1:16" s="1" customFormat="1" ht="15">
      <c r="A5" s="223"/>
      <c r="B5" s="223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</row>
    <row r="6" spans="1:16" s="1" customFormat="1" ht="15">
      <c r="A6" s="220" t="s">
        <v>840</v>
      </c>
      <c r="B6" s="220"/>
      <c r="C6" s="221" t="s">
        <v>43</v>
      </c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</row>
    <row r="7" spans="1:16" s="1" customFormat="1" ht="15">
      <c r="A7" s="220" t="s">
        <v>841</v>
      </c>
      <c r="B7" s="220"/>
      <c r="C7" s="222" t="s">
        <v>44</v>
      </c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</row>
    <row r="8" spans="1:16" s="1" customFormat="1" ht="15">
      <c r="A8" s="220" t="s">
        <v>842</v>
      </c>
      <c r="B8" s="220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</row>
    <row r="9" spans="1:16" ht="18.75">
      <c r="A9" s="10" t="s">
        <v>843</v>
      </c>
      <c r="B9" s="8" t="str">
        <f>'Visp. būvd.'!B9</f>
        <v>2010.</v>
      </c>
      <c r="C9" s="10" t="s">
        <v>845</v>
      </c>
      <c r="D9" s="240" t="s">
        <v>895</v>
      </c>
      <c r="E9" s="240"/>
      <c r="F9" s="211" t="s">
        <v>846</v>
      </c>
      <c r="G9" s="211"/>
      <c r="H9" s="211"/>
      <c r="I9" s="219" t="s">
        <v>847</v>
      </c>
      <c r="J9" s="219"/>
      <c r="K9" s="219"/>
      <c r="L9" s="219"/>
      <c r="M9" s="213">
        <f>P83</f>
        <v>0</v>
      </c>
      <c r="N9" s="206"/>
      <c r="O9" s="2" t="s">
        <v>773</v>
      </c>
      <c r="P9" s="9"/>
    </row>
    <row r="10" spans="1:16" ht="12.75">
      <c r="A10" s="223"/>
      <c r="B10" s="223"/>
      <c r="C10" s="223"/>
      <c r="D10" s="223"/>
      <c r="E10" s="223"/>
      <c r="F10" s="223"/>
      <c r="G10" s="223"/>
      <c r="H10" s="223"/>
      <c r="I10" s="223"/>
      <c r="J10" s="223" t="s">
        <v>771</v>
      </c>
      <c r="K10" s="223"/>
      <c r="L10" s="8" t="str">
        <f>'Visp. būvd.'!L10</f>
        <v>2010.</v>
      </c>
      <c r="M10" s="2" t="s">
        <v>844</v>
      </c>
      <c r="N10" s="11">
        <f>'Visp. būvd.'!N10</f>
        <v>0</v>
      </c>
      <c r="O10" s="207" t="str">
        <f>'Visp. būvd.'!O10:P10</f>
        <v>septembŗī</v>
      </c>
      <c r="P10" s="207"/>
    </row>
    <row r="11" spans="1:16" ht="13.5" thickBot="1">
      <c r="A11" s="224"/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</row>
    <row r="12" spans="1:16" ht="13.5" customHeight="1" thickBot="1">
      <c r="A12" s="40" t="s">
        <v>776</v>
      </c>
      <c r="B12" s="40"/>
      <c r="C12" s="41"/>
      <c r="D12" s="40" t="s">
        <v>777</v>
      </c>
      <c r="E12" s="42" t="s">
        <v>778</v>
      </c>
      <c r="F12" s="241" t="s">
        <v>791</v>
      </c>
      <c r="G12" s="242"/>
      <c r="H12" s="242"/>
      <c r="I12" s="242"/>
      <c r="J12" s="242"/>
      <c r="K12" s="243"/>
      <c r="L12" s="43"/>
      <c r="M12" s="43"/>
      <c r="N12" s="43" t="s">
        <v>780</v>
      </c>
      <c r="O12" s="43" t="s">
        <v>779</v>
      </c>
      <c r="P12" s="44" t="s">
        <v>773</v>
      </c>
    </row>
    <row r="13" spans="1:16" ht="12.75">
      <c r="A13" s="45" t="s">
        <v>781</v>
      </c>
      <c r="B13" s="45" t="s">
        <v>803</v>
      </c>
      <c r="C13" s="45" t="s">
        <v>790</v>
      </c>
      <c r="D13" s="45" t="s">
        <v>782</v>
      </c>
      <c r="E13" s="46" t="s">
        <v>783</v>
      </c>
      <c r="F13" s="45" t="s">
        <v>792</v>
      </c>
      <c r="G13" s="53" t="s">
        <v>848</v>
      </c>
      <c r="H13" s="40" t="s">
        <v>794</v>
      </c>
      <c r="I13" s="40" t="s">
        <v>784</v>
      </c>
      <c r="J13" s="40" t="s">
        <v>795</v>
      </c>
      <c r="K13" s="40" t="s">
        <v>800</v>
      </c>
      <c r="L13" s="47" t="s">
        <v>796</v>
      </c>
      <c r="M13" s="40" t="s">
        <v>794</v>
      </c>
      <c r="N13" s="40" t="s">
        <v>784</v>
      </c>
      <c r="O13" s="40" t="s">
        <v>795</v>
      </c>
      <c r="P13" s="40" t="s">
        <v>800</v>
      </c>
    </row>
    <row r="14" spans="1:16" ht="12.75">
      <c r="A14" s="45"/>
      <c r="B14" s="45"/>
      <c r="C14" s="45"/>
      <c r="D14" s="45"/>
      <c r="E14" s="46"/>
      <c r="F14" s="45" t="s">
        <v>801</v>
      </c>
      <c r="G14" s="45" t="s">
        <v>811</v>
      </c>
      <c r="H14" s="45" t="s">
        <v>798</v>
      </c>
      <c r="I14" s="45" t="s">
        <v>797</v>
      </c>
      <c r="J14" s="45" t="s">
        <v>799</v>
      </c>
      <c r="K14" s="45" t="s">
        <v>773</v>
      </c>
      <c r="L14" s="48" t="s">
        <v>802</v>
      </c>
      <c r="M14" s="45" t="s">
        <v>798</v>
      </c>
      <c r="N14" s="45" t="s">
        <v>797</v>
      </c>
      <c r="O14" s="45" t="s">
        <v>799</v>
      </c>
      <c r="P14" s="45" t="s">
        <v>773</v>
      </c>
    </row>
    <row r="15" spans="1:16" ht="13.5" thickBot="1">
      <c r="A15" s="49" t="s">
        <v>786</v>
      </c>
      <c r="B15" s="49"/>
      <c r="C15" s="49"/>
      <c r="D15" s="49"/>
      <c r="E15" s="50"/>
      <c r="F15" s="49" t="s">
        <v>808</v>
      </c>
      <c r="G15" s="49" t="s">
        <v>815</v>
      </c>
      <c r="H15" s="49" t="s">
        <v>773</v>
      </c>
      <c r="I15" s="49" t="s">
        <v>773</v>
      </c>
      <c r="J15" s="49" t="s">
        <v>773</v>
      </c>
      <c r="K15" s="49"/>
      <c r="L15" s="51" t="s">
        <v>808</v>
      </c>
      <c r="M15" s="49" t="s">
        <v>773</v>
      </c>
      <c r="N15" s="49" t="s">
        <v>773</v>
      </c>
      <c r="O15" s="49" t="s">
        <v>773</v>
      </c>
      <c r="P15" s="49"/>
    </row>
    <row r="16" spans="1:16" ht="15.75" thickBot="1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4">
        <v>6</v>
      </c>
      <c r="G16" s="4">
        <v>7</v>
      </c>
      <c r="H16" s="4">
        <v>8</v>
      </c>
      <c r="I16" s="4">
        <v>9</v>
      </c>
      <c r="J16" s="4">
        <v>10</v>
      </c>
      <c r="K16" s="4">
        <v>11</v>
      </c>
      <c r="L16" s="5">
        <v>12</v>
      </c>
      <c r="M16" s="5">
        <v>13</v>
      </c>
      <c r="N16" s="5">
        <v>14</v>
      </c>
      <c r="O16" s="5">
        <v>15</v>
      </c>
      <c r="P16" s="5">
        <v>16</v>
      </c>
    </row>
    <row r="17" spans="1:19" ht="15">
      <c r="A17" s="55"/>
      <c r="B17" s="56"/>
      <c r="C17" s="85"/>
      <c r="D17" s="55"/>
      <c r="E17" s="57"/>
      <c r="F17" s="153"/>
      <c r="G17" s="128"/>
      <c r="H17" s="128"/>
      <c r="I17" s="128"/>
      <c r="J17" s="128"/>
      <c r="K17" s="129"/>
      <c r="L17" s="129"/>
      <c r="M17" s="129"/>
      <c r="N17" s="129"/>
      <c r="O17" s="129"/>
      <c r="P17" s="129"/>
      <c r="S17" s="19"/>
    </row>
    <row r="18" spans="1:19" ht="15">
      <c r="A18" s="59"/>
      <c r="B18" s="59"/>
      <c r="C18" s="188" t="s">
        <v>1119</v>
      </c>
      <c r="D18" s="58"/>
      <c r="E18" s="60"/>
      <c r="F18" s="154">
        <v>0</v>
      </c>
      <c r="G18" s="130">
        <v>0</v>
      </c>
      <c r="H18" s="130">
        <v>0</v>
      </c>
      <c r="I18" s="130">
        <v>0</v>
      </c>
      <c r="J18" s="130">
        <v>0</v>
      </c>
      <c r="K18" s="131">
        <f>SUM(H18:J18)</f>
        <v>0</v>
      </c>
      <c r="L18" s="131">
        <f aca="true" t="shared" si="0" ref="L18:L49">E18*F18</f>
        <v>0</v>
      </c>
      <c r="M18" s="131">
        <f aca="true" t="shared" si="1" ref="M18:M49">E18*H18</f>
        <v>0</v>
      </c>
      <c r="N18" s="131">
        <f aca="true" t="shared" si="2" ref="N18:N49">E18*I18</f>
        <v>0</v>
      </c>
      <c r="O18" s="131">
        <f aca="true" t="shared" si="3" ref="O18:O49">E18*J18</f>
        <v>0</v>
      </c>
      <c r="P18" s="131">
        <f>SUM(M18:O18)</f>
        <v>0</v>
      </c>
      <c r="S18" s="19"/>
    </row>
    <row r="19" spans="1:19" ht="45">
      <c r="A19" s="59" t="s">
        <v>891</v>
      </c>
      <c r="B19" s="59" t="s">
        <v>877</v>
      </c>
      <c r="C19" s="64" t="s">
        <v>211</v>
      </c>
      <c r="D19" s="58" t="s">
        <v>772</v>
      </c>
      <c r="E19" s="60">
        <v>50</v>
      </c>
      <c r="F19" s="154">
        <v>0</v>
      </c>
      <c r="G19" s="130">
        <v>0</v>
      </c>
      <c r="H19" s="130">
        <v>0</v>
      </c>
      <c r="I19" s="130">
        <v>0</v>
      </c>
      <c r="J19" s="130">
        <v>0</v>
      </c>
      <c r="K19" s="131">
        <f aca="true" t="shared" si="4" ref="K19:K60">SUM(H19:J19)</f>
        <v>0</v>
      </c>
      <c r="L19" s="131">
        <f t="shared" si="0"/>
        <v>0</v>
      </c>
      <c r="M19" s="131">
        <f t="shared" si="1"/>
        <v>0</v>
      </c>
      <c r="N19" s="131">
        <f t="shared" si="2"/>
        <v>0</v>
      </c>
      <c r="O19" s="131">
        <f t="shared" si="3"/>
        <v>0</v>
      </c>
      <c r="P19" s="131">
        <f aca="true" t="shared" si="5" ref="P19:P60">SUM(M19:O19)</f>
        <v>0</v>
      </c>
      <c r="S19" s="19"/>
    </row>
    <row r="20" spans="1:19" ht="45">
      <c r="A20" s="59" t="s">
        <v>759</v>
      </c>
      <c r="B20" s="59" t="s">
        <v>877</v>
      </c>
      <c r="C20" s="64" t="s">
        <v>1128</v>
      </c>
      <c r="D20" s="58" t="s">
        <v>1109</v>
      </c>
      <c r="E20" s="60">
        <v>1</v>
      </c>
      <c r="F20" s="154">
        <v>0</v>
      </c>
      <c r="G20" s="130">
        <v>0</v>
      </c>
      <c r="H20" s="130">
        <v>0</v>
      </c>
      <c r="I20" s="130">
        <v>0</v>
      </c>
      <c r="J20" s="130">
        <v>0</v>
      </c>
      <c r="K20" s="131">
        <f t="shared" si="4"/>
        <v>0</v>
      </c>
      <c r="L20" s="131">
        <f t="shared" si="0"/>
        <v>0</v>
      </c>
      <c r="M20" s="131">
        <f t="shared" si="1"/>
        <v>0</v>
      </c>
      <c r="N20" s="131">
        <f t="shared" si="2"/>
        <v>0</v>
      </c>
      <c r="O20" s="131">
        <f t="shared" si="3"/>
        <v>0</v>
      </c>
      <c r="P20" s="131">
        <f t="shared" si="5"/>
        <v>0</v>
      </c>
      <c r="S20" s="19"/>
    </row>
    <row r="21" spans="1:19" ht="30">
      <c r="A21" s="59" t="s">
        <v>760</v>
      </c>
      <c r="B21" s="59" t="s">
        <v>877</v>
      </c>
      <c r="C21" s="64" t="s">
        <v>212</v>
      </c>
      <c r="D21" s="58" t="s">
        <v>1109</v>
      </c>
      <c r="E21" s="60">
        <v>1</v>
      </c>
      <c r="F21" s="154">
        <v>0</v>
      </c>
      <c r="G21" s="130">
        <v>0</v>
      </c>
      <c r="H21" s="130">
        <v>0</v>
      </c>
      <c r="I21" s="130">
        <v>0</v>
      </c>
      <c r="J21" s="130">
        <v>0</v>
      </c>
      <c r="K21" s="131">
        <f t="shared" si="4"/>
        <v>0</v>
      </c>
      <c r="L21" s="131">
        <f t="shared" si="0"/>
        <v>0</v>
      </c>
      <c r="M21" s="131">
        <f t="shared" si="1"/>
        <v>0</v>
      </c>
      <c r="N21" s="131">
        <f t="shared" si="2"/>
        <v>0</v>
      </c>
      <c r="O21" s="131">
        <f t="shared" si="3"/>
        <v>0</v>
      </c>
      <c r="P21" s="131">
        <f t="shared" si="5"/>
        <v>0</v>
      </c>
      <c r="S21" s="19"/>
    </row>
    <row r="22" spans="1:19" ht="45">
      <c r="A22" s="59" t="s">
        <v>761</v>
      </c>
      <c r="B22" s="59" t="s">
        <v>877</v>
      </c>
      <c r="C22" s="64" t="s">
        <v>213</v>
      </c>
      <c r="D22" s="58" t="s">
        <v>1109</v>
      </c>
      <c r="E22" s="60">
        <v>18</v>
      </c>
      <c r="F22" s="154">
        <v>0</v>
      </c>
      <c r="G22" s="130">
        <v>0</v>
      </c>
      <c r="H22" s="130">
        <v>0</v>
      </c>
      <c r="I22" s="130">
        <v>0</v>
      </c>
      <c r="J22" s="130">
        <v>0</v>
      </c>
      <c r="K22" s="131">
        <f t="shared" si="4"/>
        <v>0</v>
      </c>
      <c r="L22" s="131">
        <f t="shared" si="0"/>
        <v>0</v>
      </c>
      <c r="M22" s="131">
        <f t="shared" si="1"/>
        <v>0</v>
      </c>
      <c r="N22" s="131">
        <f t="shared" si="2"/>
        <v>0</v>
      </c>
      <c r="O22" s="131">
        <f t="shared" si="3"/>
        <v>0</v>
      </c>
      <c r="P22" s="131">
        <f t="shared" si="5"/>
        <v>0</v>
      </c>
      <c r="S22" s="19"/>
    </row>
    <row r="23" spans="1:19" ht="30">
      <c r="A23" s="59" t="s">
        <v>762</v>
      </c>
      <c r="B23" s="59" t="s">
        <v>877</v>
      </c>
      <c r="C23" s="64" t="s">
        <v>1129</v>
      </c>
      <c r="D23" s="58" t="s">
        <v>1109</v>
      </c>
      <c r="E23" s="60">
        <v>16</v>
      </c>
      <c r="F23" s="154">
        <v>0</v>
      </c>
      <c r="G23" s="130">
        <v>0</v>
      </c>
      <c r="H23" s="130">
        <v>0</v>
      </c>
      <c r="I23" s="130">
        <v>0</v>
      </c>
      <c r="J23" s="130">
        <v>0</v>
      </c>
      <c r="K23" s="131">
        <f t="shared" si="4"/>
        <v>0</v>
      </c>
      <c r="L23" s="131">
        <f t="shared" si="0"/>
        <v>0</v>
      </c>
      <c r="M23" s="131">
        <f t="shared" si="1"/>
        <v>0</v>
      </c>
      <c r="N23" s="131">
        <f t="shared" si="2"/>
        <v>0</v>
      </c>
      <c r="O23" s="131">
        <f t="shared" si="3"/>
        <v>0</v>
      </c>
      <c r="P23" s="131">
        <f t="shared" si="5"/>
        <v>0</v>
      </c>
      <c r="S23" s="19"/>
    </row>
    <row r="24" spans="1:19" ht="60">
      <c r="A24" s="59" t="s">
        <v>763</v>
      </c>
      <c r="B24" s="59" t="s">
        <v>877</v>
      </c>
      <c r="C24" s="64" t="s">
        <v>214</v>
      </c>
      <c r="D24" s="58" t="s">
        <v>1109</v>
      </c>
      <c r="E24" s="60">
        <v>1</v>
      </c>
      <c r="F24" s="154">
        <v>0</v>
      </c>
      <c r="G24" s="130">
        <v>0</v>
      </c>
      <c r="H24" s="130">
        <v>0</v>
      </c>
      <c r="I24" s="130">
        <v>0</v>
      </c>
      <c r="J24" s="130">
        <v>0</v>
      </c>
      <c r="K24" s="131">
        <f t="shared" si="4"/>
        <v>0</v>
      </c>
      <c r="L24" s="131">
        <f t="shared" si="0"/>
        <v>0</v>
      </c>
      <c r="M24" s="131">
        <f t="shared" si="1"/>
        <v>0</v>
      </c>
      <c r="N24" s="131">
        <f t="shared" si="2"/>
        <v>0</v>
      </c>
      <c r="O24" s="131">
        <f t="shared" si="3"/>
        <v>0</v>
      </c>
      <c r="P24" s="131">
        <f t="shared" si="5"/>
        <v>0</v>
      </c>
      <c r="S24" s="19"/>
    </row>
    <row r="25" spans="1:19" ht="15">
      <c r="A25" s="59" t="s">
        <v>764</v>
      </c>
      <c r="B25" s="59" t="s">
        <v>877</v>
      </c>
      <c r="C25" s="64" t="s">
        <v>1120</v>
      </c>
      <c r="D25" s="58" t="s">
        <v>1124</v>
      </c>
      <c r="E25" s="60">
        <v>150</v>
      </c>
      <c r="F25" s="154">
        <v>0</v>
      </c>
      <c r="G25" s="130">
        <v>0</v>
      </c>
      <c r="H25" s="130">
        <v>0</v>
      </c>
      <c r="I25" s="130">
        <v>0</v>
      </c>
      <c r="J25" s="130">
        <v>0</v>
      </c>
      <c r="K25" s="131">
        <f t="shared" si="4"/>
        <v>0</v>
      </c>
      <c r="L25" s="131">
        <f t="shared" si="0"/>
        <v>0</v>
      </c>
      <c r="M25" s="131">
        <f t="shared" si="1"/>
        <v>0</v>
      </c>
      <c r="N25" s="131">
        <f t="shared" si="2"/>
        <v>0</v>
      </c>
      <c r="O25" s="131">
        <f t="shared" si="3"/>
        <v>0</v>
      </c>
      <c r="P25" s="131">
        <f t="shared" si="5"/>
        <v>0</v>
      </c>
      <c r="S25" s="19"/>
    </row>
    <row r="26" spans="1:19" ht="45">
      <c r="A26" s="59" t="s">
        <v>765</v>
      </c>
      <c r="B26" s="59" t="s">
        <v>877</v>
      </c>
      <c r="C26" s="64" t="s">
        <v>1130</v>
      </c>
      <c r="D26" s="58" t="s">
        <v>1109</v>
      </c>
      <c r="E26" s="60">
        <v>2</v>
      </c>
      <c r="F26" s="154">
        <v>0</v>
      </c>
      <c r="G26" s="130">
        <v>0</v>
      </c>
      <c r="H26" s="130">
        <v>0</v>
      </c>
      <c r="I26" s="130">
        <v>0</v>
      </c>
      <c r="J26" s="130">
        <v>0</v>
      </c>
      <c r="K26" s="131">
        <f t="shared" si="4"/>
        <v>0</v>
      </c>
      <c r="L26" s="131">
        <f t="shared" si="0"/>
        <v>0</v>
      </c>
      <c r="M26" s="131">
        <f t="shared" si="1"/>
        <v>0</v>
      </c>
      <c r="N26" s="131">
        <f t="shared" si="2"/>
        <v>0</v>
      </c>
      <c r="O26" s="131">
        <f t="shared" si="3"/>
        <v>0</v>
      </c>
      <c r="P26" s="131">
        <f t="shared" si="5"/>
        <v>0</v>
      </c>
      <c r="S26" s="19"/>
    </row>
    <row r="27" spans="1:19" ht="30">
      <c r="A27" s="59" t="s">
        <v>766</v>
      </c>
      <c r="B27" s="59" t="s">
        <v>877</v>
      </c>
      <c r="C27" s="64" t="s">
        <v>215</v>
      </c>
      <c r="D27" s="58" t="s">
        <v>1109</v>
      </c>
      <c r="E27" s="60">
        <v>16</v>
      </c>
      <c r="F27" s="154">
        <v>0</v>
      </c>
      <c r="G27" s="130">
        <v>0</v>
      </c>
      <c r="H27" s="130">
        <v>0</v>
      </c>
      <c r="I27" s="130">
        <v>0</v>
      </c>
      <c r="J27" s="130">
        <v>0</v>
      </c>
      <c r="K27" s="131">
        <f t="shared" si="4"/>
        <v>0</v>
      </c>
      <c r="L27" s="131">
        <f t="shared" si="0"/>
        <v>0</v>
      </c>
      <c r="M27" s="131">
        <f t="shared" si="1"/>
        <v>0</v>
      </c>
      <c r="N27" s="131">
        <f t="shared" si="2"/>
        <v>0</v>
      </c>
      <c r="O27" s="131">
        <f t="shared" si="3"/>
        <v>0</v>
      </c>
      <c r="P27" s="131">
        <f t="shared" si="5"/>
        <v>0</v>
      </c>
      <c r="S27" s="19"/>
    </row>
    <row r="28" spans="1:19" ht="45">
      <c r="A28" s="59" t="s">
        <v>2</v>
      </c>
      <c r="B28" s="59" t="s">
        <v>877</v>
      </c>
      <c r="C28" s="64" t="s">
        <v>216</v>
      </c>
      <c r="D28" s="58" t="s">
        <v>1109</v>
      </c>
      <c r="E28" s="60">
        <v>2</v>
      </c>
      <c r="F28" s="154">
        <v>0</v>
      </c>
      <c r="G28" s="130">
        <v>0</v>
      </c>
      <c r="H28" s="130">
        <v>0</v>
      </c>
      <c r="I28" s="130">
        <v>0</v>
      </c>
      <c r="J28" s="130">
        <v>0</v>
      </c>
      <c r="K28" s="131">
        <f t="shared" si="4"/>
        <v>0</v>
      </c>
      <c r="L28" s="131">
        <f t="shared" si="0"/>
        <v>0</v>
      </c>
      <c r="M28" s="131">
        <f t="shared" si="1"/>
        <v>0</v>
      </c>
      <c r="N28" s="131">
        <f t="shared" si="2"/>
        <v>0</v>
      </c>
      <c r="O28" s="131">
        <f t="shared" si="3"/>
        <v>0</v>
      </c>
      <c r="P28" s="131">
        <f t="shared" si="5"/>
        <v>0</v>
      </c>
      <c r="S28" s="19"/>
    </row>
    <row r="29" spans="1:19" ht="45">
      <c r="A29" s="59" t="s">
        <v>3</v>
      </c>
      <c r="B29" s="59" t="s">
        <v>877</v>
      </c>
      <c r="C29" s="64" t="s">
        <v>217</v>
      </c>
      <c r="D29" s="58" t="s">
        <v>1109</v>
      </c>
      <c r="E29" s="60">
        <v>0</v>
      </c>
      <c r="F29" s="154">
        <v>0</v>
      </c>
      <c r="G29" s="130">
        <v>0</v>
      </c>
      <c r="H29" s="130">
        <v>0</v>
      </c>
      <c r="I29" s="130">
        <v>0</v>
      </c>
      <c r="J29" s="130">
        <v>0</v>
      </c>
      <c r="K29" s="131">
        <f t="shared" si="4"/>
        <v>0</v>
      </c>
      <c r="L29" s="131">
        <f t="shared" si="0"/>
        <v>0</v>
      </c>
      <c r="M29" s="131">
        <f t="shared" si="1"/>
        <v>0</v>
      </c>
      <c r="N29" s="131">
        <f t="shared" si="2"/>
        <v>0</v>
      </c>
      <c r="O29" s="131">
        <f t="shared" si="3"/>
        <v>0</v>
      </c>
      <c r="P29" s="131">
        <f t="shared" si="5"/>
        <v>0</v>
      </c>
      <c r="S29" s="19"/>
    </row>
    <row r="30" spans="1:19" ht="60">
      <c r="A30" s="59" t="s">
        <v>4</v>
      </c>
      <c r="B30" s="59" t="s">
        <v>877</v>
      </c>
      <c r="C30" s="64" t="s">
        <v>221</v>
      </c>
      <c r="D30" s="58" t="s">
        <v>1109</v>
      </c>
      <c r="E30" s="60">
        <v>1</v>
      </c>
      <c r="F30" s="154">
        <v>0</v>
      </c>
      <c r="G30" s="130">
        <v>0</v>
      </c>
      <c r="H30" s="130">
        <v>0</v>
      </c>
      <c r="I30" s="130">
        <v>0</v>
      </c>
      <c r="J30" s="130">
        <v>0</v>
      </c>
      <c r="K30" s="131">
        <f t="shared" si="4"/>
        <v>0</v>
      </c>
      <c r="L30" s="131">
        <f t="shared" si="0"/>
        <v>0</v>
      </c>
      <c r="M30" s="131">
        <f t="shared" si="1"/>
        <v>0</v>
      </c>
      <c r="N30" s="131">
        <f t="shared" si="2"/>
        <v>0</v>
      </c>
      <c r="O30" s="131">
        <f t="shared" si="3"/>
        <v>0</v>
      </c>
      <c r="P30" s="131">
        <f t="shared" si="5"/>
        <v>0</v>
      </c>
      <c r="S30" s="19"/>
    </row>
    <row r="31" spans="1:19" ht="15">
      <c r="A31" s="59" t="s">
        <v>5</v>
      </c>
      <c r="B31" s="59" t="s">
        <v>877</v>
      </c>
      <c r="C31" s="64" t="s">
        <v>1121</v>
      </c>
      <c r="D31" s="58" t="s">
        <v>1109</v>
      </c>
      <c r="E31" s="60">
        <v>1</v>
      </c>
      <c r="F31" s="154">
        <v>0</v>
      </c>
      <c r="G31" s="130">
        <v>0</v>
      </c>
      <c r="H31" s="130">
        <v>0</v>
      </c>
      <c r="I31" s="130">
        <v>0</v>
      </c>
      <c r="J31" s="130">
        <v>0</v>
      </c>
      <c r="K31" s="131">
        <f t="shared" si="4"/>
        <v>0</v>
      </c>
      <c r="L31" s="131">
        <f t="shared" si="0"/>
        <v>0</v>
      </c>
      <c r="M31" s="131">
        <f t="shared" si="1"/>
        <v>0</v>
      </c>
      <c r="N31" s="131">
        <f t="shared" si="2"/>
        <v>0</v>
      </c>
      <c r="O31" s="131">
        <f t="shared" si="3"/>
        <v>0</v>
      </c>
      <c r="P31" s="131">
        <f t="shared" si="5"/>
        <v>0</v>
      </c>
      <c r="S31" s="19"/>
    </row>
    <row r="32" spans="1:19" ht="45">
      <c r="A32" s="59" t="s">
        <v>6</v>
      </c>
      <c r="B32" s="59" t="s">
        <v>877</v>
      </c>
      <c r="C32" s="64" t="s">
        <v>218</v>
      </c>
      <c r="D32" s="58" t="s">
        <v>1109</v>
      </c>
      <c r="E32" s="60">
        <v>10</v>
      </c>
      <c r="F32" s="154">
        <v>0</v>
      </c>
      <c r="G32" s="130">
        <v>0</v>
      </c>
      <c r="H32" s="130">
        <v>0</v>
      </c>
      <c r="I32" s="130">
        <v>0</v>
      </c>
      <c r="J32" s="130">
        <v>0</v>
      </c>
      <c r="K32" s="131">
        <f t="shared" si="4"/>
        <v>0</v>
      </c>
      <c r="L32" s="131">
        <f t="shared" si="0"/>
        <v>0</v>
      </c>
      <c r="M32" s="131">
        <f t="shared" si="1"/>
        <v>0</v>
      </c>
      <c r="N32" s="131">
        <f t="shared" si="2"/>
        <v>0</v>
      </c>
      <c r="O32" s="131">
        <f t="shared" si="3"/>
        <v>0</v>
      </c>
      <c r="P32" s="131">
        <f t="shared" si="5"/>
        <v>0</v>
      </c>
      <c r="S32" s="19"/>
    </row>
    <row r="33" spans="1:19" ht="30">
      <c r="A33" s="59" t="s">
        <v>7</v>
      </c>
      <c r="B33" s="59" t="s">
        <v>877</v>
      </c>
      <c r="C33" s="64" t="s">
        <v>1131</v>
      </c>
      <c r="D33" s="58" t="s">
        <v>1109</v>
      </c>
      <c r="E33" s="60">
        <v>10</v>
      </c>
      <c r="F33" s="154">
        <v>0</v>
      </c>
      <c r="G33" s="130">
        <v>0</v>
      </c>
      <c r="H33" s="130">
        <v>0</v>
      </c>
      <c r="I33" s="130">
        <v>0</v>
      </c>
      <c r="J33" s="130">
        <v>0</v>
      </c>
      <c r="K33" s="131">
        <f t="shared" si="4"/>
        <v>0</v>
      </c>
      <c r="L33" s="131">
        <f t="shared" si="0"/>
        <v>0</v>
      </c>
      <c r="M33" s="131">
        <f t="shared" si="1"/>
        <v>0</v>
      </c>
      <c r="N33" s="131">
        <f t="shared" si="2"/>
        <v>0</v>
      </c>
      <c r="O33" s="131">
        <f t="shared" si="3"/>
        <v>0</v>
      </c>
      <c r="P33" s="131">
        <f t="shared" si="5"/>
        <v>0</v>
      </c>
      <c r="S33" s="19"/>
    </row>
    <row r="34" spans="1:19" ht="75">
      <c r="A34" s="59" t="s">
        <v>8</v>
      </c>
      <c r="B34" s="59" t="s">
        <v>877</v>
      </c>
      <c r="C34" s="64" t="s">
        <v>219</v>
      </c>
      <c r="D34" s="58" t="s">
        <v>1109</v>
      </c>
      <c r="E34" s="60">
        <v>1</v>
      </c>
      <c r="F34" s="154">
        <v>0</v>
      </c>
      <c r="G34" s="130">
        <v>0</v>
      </c>
      <c r="H34" s="130">
        <v>0</v>
      </c>
      <c r="I34" s="130">
        <v>0</v>
      </c>
      <c r="J34" s="130">
        <v>0</v>
      </c>
      <c r="K34" s="131">
        <f t="shared" si="4"/>
        <v>0</v>
      </c>
      <c r="L34" s="131">
        <f t="shared" si="0"/>
        <v>0</v>
      </c>
      <c r="M34" s="131">
        <f t="shared" si="1"/>
        <v>0</v>
      </c>
      <c r="N34" s="131">
        <f t="shared" si="2"/>
        <v>0</v>
      </c>
      <c r="O34" s="131">
        <f t="shared" si="3"/>
        <v>0</v>
      </c>
      <c r="P34" s="131">
        <f t="shared" si="5"/>
        <v>0</v>
      </c>
      <c r="S34" s="19"/>
    </row>
    <row r="35" spans="1:19" ht="75">
      <c r="A35" s="59" t="s">
        <v>9</v>
      </c>
      <c r="B35" s="59" t="s">
        <v>877</v>
      </c>
      <c r="C35" s="64" t="s">
        <v>220</v>
      </c>
      <c r="D35" s="58" t="s">
        <v>1109</v>
      </c>
      <c r="E35" s="60">
        <v>4</v>
      </c>
      <c r="F35" s="154">
        <v>0</v>
      </c>
      <c r="G35" s="130">
        <v>0</v>
      </c>
      <c r="H35" s="130">
        <v>0</v>
      </c>
      <c r="I35" s="130">
        <v>0</v>
      </c>
      <c r="J35" s="130">
        <v>0</v>
      </c>
      <c r="K35" s="131">
        <f t="shared" si="4"/>
        <v>0</v>
      </c>
      <c r="L35" s="131">
        <f t="shared" si="0"/>
        <v>0</v>
      </c>
      <c r="M35" s="131">
        <f t="shared" si="1"/>
        <v>0</v>
      </c>
      <c r="N35" s="131">
        <f t="shared" si="2"/>
        <v>0</v>
      </c>
      <c r="O35" s="131">
        <f t="shared" si="3"/>
        <v>0</v>
      </c>
      <c r="P35" s="131">
        <f t="shared" si="5"/>
        <v>0</v>
      </c>
      <c r="S35" s="19"/>
    </row>
    <row r="36" spans="1:19" ht="30">
      <c r="A36" s="59" t="s">
        <v>899</v>
      </c>
      <c r="B36" s="59" t="s">
        <v>877</v>
      </c>
      <c r="C36" s="64" t="s">
        <v>222</v>
      </c>
      <c r="D36" s="58" t="s">
        <v>1109</v>
      </c>
      <c r="E36" s="60">
        <v>4</v>
      </c>
      <c r="F36" s="154">
        <v>0</v>
      </c>
      <c r="G36" s="130">
        <v>0</v>
      </c>
      <c r="H36" s="130">
        <v>0</v>
      </c>
      <c r="I36" s="130">
        <v>0</v>
      </c>
      <c r="J36" s="130">
        <v>0</v>
      </c>
      <c r="K36" s="131">
        <f t="shared" si="4"/>
        <v>0</v>
      </c>
      <c r="L36" s="131">
        <f t="shared" si="0"/>
        <v>0</v>
      </c>
      <c r="M36" s="131">
        <f t="shared" si="1"/>
        <v>0</v>
      </c>
      <c r="N36" s="131">
        <f t="shared" si="2"/>
        <v>0</v>
      </c>
      <c r="O36" s="131">
        <f t="shared" si="3"/>
        <v>0</v>
      </c>
      <c r="P36" s="131">
        <f t="shared" si="5"/>
        <v>0</v>
      </c>
      <c r="S36" s="19"/>
    </row>
    <row r="37" spans="1:19" ht="90">
      <c r="A37" s="59" t="s">
        <v>10</v>
      </c>
      <c r="B37" s="59" t="s">
        <v>877</v>
      </c>
      <c r="C37" s="64" t="s">
        <v>1132</v>
      </c>
      <c r="D37" s="58" t="s">
        <v>775</v>
      </c>
      <c r="E37" s="60">
        <v>216</v>
      </c>
      <c r="F37" s="154">
        <v>0</v>
      </c>
      <c r="G37" s="130">
        <v>0</v>
      </c>
      <c r="H37" s="130">
        <v>0</v>
      </c>
      <c r="I37" s="130">
        <v>0</v>
      </c>
      <c r="J37" s="130">
        <v>0</v>
      </c>
      <c r="K37" s="131">
        <f t="shared" si="4"/>
        <v>0</v>
      </c>
      <c r="L37" s="131">
        <f t="shared" si="0"/>
        <v>0</v>
      </c>
      <c r="M37" s="131">
        <f t="shared" si="1"/>
        <v>0</v>
      </c>
      <c r="N37" s="131">
        <f t="shared" si="2"/>
        <v>0</v>
      </c>
      <c r="O37" s="131">
        <f t="shared" si="3"/>
        <v>0</v>
      </c>
      <c r="P37" s="131">
        <f t="shared" si="5"/>
        <v>0</v>
      </c>
      <c r="S37" s="19"/>
    </row>
    <row r="38" spans="1:19" ht="45">
      <c r="A38" s="59" t="s">
        <v>11</v>
      </c>
      <c r="B38" s="59" t="s">
        <v>877</v>
      </c>
      <c r="C38" s="64" t="s">
        <v>223</v>
      </c>
      <c r="D38" s="58" t="s">
        <v>1109</v>
      </c>
      <c r="E38" s="60">
        <v>1</v>
      </c>
      <c r="F38" s="154">
        <v>0</v>
      </c>
      <c r="G38" s="130">
        <v>0</v>
      </c>
      <c r="H38" s="130">
        <v>0</v>
      </c>
      <c r="I38" s="130">
        <v>0</v>
      </c>
      <c r="J38" s="130">
        <v>0</v>
      </c>
      <c r="K38" s="131">
        <f t="shared" si="4"/>
        <v>0</v>
      </c>
      <c r="L38" s="131">
        <f t="shared" si="0"/>
        <v>0</v>
      </c>
      <c r="M38" s="131">
        <f t="shared" si="1"/>
        <v>0</v>
      </c>
      <c r="N38" s="131">
        <f t="shared" si="2"/>
        <v>0</v>
      </c>
      <c r="O38" s="131">
        <f t="shared" si="3"/>
        <v>0</v>
      </c>
      <c r="P38" s="131">
        <f t="shared" si="5"/>
        <v>0</v>
      </c>
      <c r="S38" s="19"/>
    </row>
    <row r="39" spans="1:19" ht="45">
      <c r="A39" s="59" t="s">
        <v>12</v>
      </c>
      <c r="B39" s="59" t="s">
        <v>877</v>
      </c>
      <c r="C39" s="64" t="s">
        <v>224</v>
      </c>
      <c r="D39" s="58" t="s">
        <v>1109</v>
      </c>
      <c r="E39" s="60">
        <v>1</v>
      </c>
      <c r="F39" s="154">
        <v>0</v>
      </c>
      <c r="G39" s="130">
        <v>0</v>
      </c>
      <c r="H39" s="130">
        <v>0</v>
      </c>
      <c r="I39" s="130">
        <v>0</v>
      </c>
      <c r="J39" s="130">
        <v>0</v>
      </c>
      <c r="K39" s="131">
        <f t="shared" si="4"/>
        <v>0</v>
      </c>
      <c r="L39" s="131">
        <f t="shared" si="0"/>
        <v>0</v>
      </c>
      <c r="M39" s="131">
        <f t="shared" si="1"/>
        <v>0</v>
      </c>
      <c r="N39" s="131">
        <f t="shared" si="2"/>
        <v>0</v>
      </c>
      <c r="O39" s="131">
        <f t="shared" si="3"/>
        <v>0</v>
      </c>
      <c r="P39" s="131">
        <f t="shared" si="5"/>
        <v>0</v>
      </c>
      <c r="S39" s="19"/>
    </row>
    <row r="40" spans="1:19" ht="15">
      <c r="A40" s="59" t="s">
        <v>13</v>
      </c>
      <c r="B40" s="59" t="s">
        <v>877</v>
      </c>
      <c r="C40" s="64" t="s">
        <v>1133</v>
      </c>
      <c r="D40" s="58" t="s">
        <v>1109</v>
      </c>
      <c r="E40" s="60">
        <v>1</v>
      </c>
      <c r="F40" s="154">
        <v>0</v>
      </c>
      <c r="G40" s="130">
        <v>0</v>
      </c>
      <c r="H40" s="130">
        <v>0</v>
      </c>
      <c r="I40" s="130">
        <v>0</v>
      </c>
      <c r="J40" s="130">
        <v>0</v>
      </c>
      <c r="K40" s="131">
        <f t="shared" si="4"/>
        <v>0</v>
      </c>
      <c r="L40" s="131">
        <f t="shared" si="0"/>
        <v>0</v>
      </c>
      <c r="M40" s="131">
        <f t="shared" si="1"/>
        <v>0</v>
      </c>
      <c r="N40" s="131">
        <f t="shared" si="2"/>
        <v>0</v>
      </c>
      <c r="O40" s="131">
        <f t="shared" si="3"/>
        <v>0</v>
      </c>
      <c r="P40" s="131">
        <f t="shared" si="5"/>
        <v>0</v>
      </c>
      <c r="S40" s="19"/>
    </row>
    <row r="41" spans="1:19" ht="15">
      <c r="A41" s="59"/>
      <c r="B41" s="59"/>
      <c r="C41" s="64"/>
      <c r="D41" s="58"/>
      <c r="E41" s="60"/>
      <c r="F41" s="154">
        <v>0</v>
      </c>
      <c r="G41" s="130">
        <v>0</v>
      </c>
      <c r="H41" s="130">
        <v>0</v>
      </c>
      <c r="I41" s="130">
        <v>0</v>
      </c>
      <c r="J41" s="130">
        <v>0</v>
      </c>
      <c r="K41" s="131">
        <f t="shared" si="4"/>
        <v>0</v>
      </c>
      <c r="L41" s="131">
        <f t="shared" si="0"/>
        <v>0</v>
      </c>
      <c r="M41" s="131">
        <f t="shared" si="1"/>
        <v>0</v>
      </c>
      <c r="N41" s="131">
        <f t="shared" si="2"/>
        <v>0</v>
      </c>
      <c r="O41" s="131">
        <f t="shared" si="3"/>
        <v>0</v>
      </c>
      <c r="P41" s="131">
        <f t="shared" si="5"/>
        <v>0</v>
      </c>
      <c r="S41" s="19"/>
    </row>
    <row r="42" spans="1:19" ht="15">
      <c r="A42" s="59"/>
      <c r="B42" s="59"/>
      <c r="C42" s="188" t="s">
        <v>1122</v>
      </c>
      <c r="D42" s="58"/>
      <c r="E42" s="60"/>
      <c r="F42" s="154">
        <v>0</v>
      </c>
      <c r="G42" s="130">
        <v>0</v>
      </c>
      <c r="H42" s="130">
        <v>0</v>
      </c>
      <c r="I42" s="130">
        <v>0</v>
      </c>
      <c r="J42" s="130">
        <v>0</v>
      </c>
      <c r="K42" s="131">
        <f t="shared" si="4"/>
        <v>0</v>
      </c>
      <c r="L42" s="131">
        <f t="shared" si="0"/>
        <v>0</v>
      </c>
      <c r="M42" s="131">
        <f t="shared" si="1"/>
        <v>0</v>
      </c>
      <c r="N42" s="131">
        <f t="shared" si="2"/>
        <v>0</v>
      </c>
      <c r="O42" s="131">
        <f t="shared" si="3"/>
        <v>0</v>
      </c>
      <c r="P42" s="131">
        <f t="shared" si="5"/>
        <v>0</v>
      </c>
      <c r="S42" s="19"/>
    </row>
    <row r="43" spans="1:19" ht="45">
      <c r="A43" s="59" t="s">
        <v>14</v>
      </c>
      <c r="B43" s="59" t="s">
        <v>877</v>
      </c>
      <c r="C43" s="64" t="s">
        <v>225</v>
      </c>
      <c r="D43" s="58" t="s">
        <v>1109</v>
      </c>
      <c r="E43" s="60">
        <v>5</v>
      </c>
      <c r="F43" s="154">
        <v>0</v>
      </c>
      <c r="G43" s="130">
        <v>0</v>
      </c>
      <c r="H43" s="130">
        <v>0</v>
      </c>
      <c r="I43" s="130">
        <v>0</v>
      </c>
      <c r="J43" s="130">
        <v>0</v>
      </c>
      <c r="K43" s="131">
        <f t="shared" si="4"/>
        <v>0</v>
      </c>
      <c r="L43" s="131">
        <f t="shared" si="0"/>
        <v>0</v>
      </c>
      <c r="M43" s="131">
        <f t="shared" si="1"/>
        <v>0</v>
      </c>
      <c r="N43" s="131">
        <f t="shared" si="2"/>
        <v>0</v>
      </c>
      <c r="O43" s="131">
        <f t="shared" si="3"/>
        <v>0</v>
      </c>
      <c r="P43" s="131">
        <f t="shared" si="5"/>
        <v>0</v>
      </c>
      <c r="S43" s="19"/>
    </row>
    <row r="44" spans="1:19" ht="30">
      <c r="A44" s="59" t="s">
        <v>15</v>
      </c>
      <c r="B44" s="59" t="s">
        <v>877</v>
      </c>
      <c r="C44" s="64" t="s">
        <v>226</v>
      </c>
      <c r="D44" s="58" t="s">
        <v>1109</v>
      </c>
      <c r="E44" s="60">
        <v>6</v>
      </c>
      <c r="F44" s="154">
        <v>0</v>
      </c>
      <c r="G44" s="130">
        <v>0</v>
      </c>
      <c r="H44" s="130">
        <v>0</v>
      </c>
      <c r="I44" s="130">
        <v>0</v>
      </c>
      <c r="J44" s="130">
        <v>0</v>
      </c>
      <c r="K44" s="131">
        <f t="shared" si="4"/>
        <v>0</v>
      </c>
      <c r="L44" s="131">
        <f t="shared" si="0"/>
        <v>0</v>
      </c>
      <c r="M44" s="131">
        <f t="shared" si="1"/>
        <v>0</v>
      </c>
      <c r="N44" s="131">
        <f t="shared" si="2"/>
        <v>0</v>
      </c>
      <c r="O44" s="131">
        <f t="shared" si="3"/>
        <v>0</v>
      </c>
      <c r="P44" s="131">
        <f t="shared" si="5"/>
        <v>0</v>
      </c>
      <c r="S44" s="19"/>
    </row>
    <row r="45" spans="1:19" ht="30">
      <c r="A45" s="59" t="s">
        <v>16</v>
      </c>
      <c r="B45" s="59" t="s">
        <v>877</v>
      </c>
      <c r="C45" s="64" t="s">
        <v>227</v>
      </c>
      <c r="D45" s="58" t="s">
        <v>1109</v>
      </c>
      <c r="E45" s="60">
        <v>6</v>
      </c>
      <c r="F45" s="154">
        <v>0</v>
      </c>
      <c r="G45" s="130">
        <v>0</v>
      </c>
      <c r="H45" s="130">
        <v>0</v>
      </c>
      <c r="I45" s="130">
        <v>0</v>
      </c>
      <c r="J45" s="130">
        <v>0</v>
      </c>
      <c r="K45" s="131">
        <f t="shared" si="4"/>
        <v>0</v>
      </c>
      <c r="L45" s="131">
        <f t="shared" si="0"/>
        <v>0</v>
      </c>
      <c r="M45" s="131">
        <f t="shared" si="1"/>
        <v>0</v>
      </c>
      <c r="N45" s="131">
        <f t="shared" si="2"/>
        <v>0</v>
      </c>
      <c r="O45" s="131">
        <f t="shared" si="3"/>
        <v>0</v>
      </c>
      <c r="P45" s="131">
        <f t="shared" si="5"/>
        <v>0</v>
      </c>
      <c r="S45" s="19"/>
    </row>
    <row r="46" spans="1:19" ht="75">
      <c r="A46" s="59" t="s">
        <v>17</v>
      </c>
      <c r="B46" s="59" t="s">
        <v>877</v>
      </c>
      <c r="C46" s="64" t="s">
        <v>1123</v>
      </c>
      <c r="D46" s="58" t="s">
        <v>1109</v>
      </c>
      <c r="E46" s="60">
        <v>2</v>
      </c>
      <c r="F46" s="154">
        <v>0</v>
      </c>
      <c r="G46" s="130">
        <v>0</v>
      </c>
      <c r="H46" s="130">
        <v>0</v>
      </c>
      <c r="I46" s="130">
        <v>0</v>
      </c>
      <c r="J46" s="130">
        <v>0</v>
      </c>
      <c r="K46" s="131">
        <f t="shared" si="4"/>
        <v>0</v>
      </c>
      <c r="L46" s="131">
        <f t="shared" si="0"/>
        <v>0</v>
      </c>
      <c r="M46" s="131">
        <f t="shared" si="1"/>
        <v>0</v>
      </c>
      <c r="N46" s="131">
        <f t="shared" si="2"/>
        <v>0</v>
      </c>
      <c r="O46" s="131">
        <f t="shared" si="3"/>
        <v>0</v>
      </c>
      <c r="P46" s="131">
        <f t="shared" si="5"/>
        <v>0</v>
      </c>
      <c r="S46" s="19"/>
    </row>
    <row r="47" spans="1:19" ht="45">
      <c r="A47" s="59" t="s">
        <v>18</v>
      </c>
      <c r="B47" s="59" t="s">
        <v>877</v>
      </c>
      <c r="C47" s="64" t="s">
        <v>228</v>
      </c>
      <c r="D47" s="58" t="s">
        <v>1109</v>
      </c>
      <c r="E47" s="60">
        <v>1</v>
      </c>
      <c r="F47" s="154">
        <v>0</v>
      </c>
      <c r="G47" s="130">
        <v>0</v>
      </c>
      <c r="H47" s="130">
        <v>0</v>
      </c>
      <c r="I47" s="130">
        <v>0</v>
      </c>
      <c r="J47" s="130">
        <v>0</v>
      </c>
      <c r="K47" s="131">
        <f t="shared" si="4"/>
        <v>0</v>
      </c>
      <c r="L47" s="131">
        <f t="shared" si="0"/>
        <v>0</v>
      </c>
      <c r="M47" s="131">
        <f t="shared" si="1"/>
        <v>0</v>
      </c>
      <c r="N47" s="131">
        <f t="shared" si="2"/>
        <v>0</v>
      </c>
      <c r="O47" s="131">
        <f t="shared" si="3"/>
        <v>0</v>
      </c>
      <c r="P47" s="131">
        <f t="shared" si="5"/>
        <v>0</v>
      </c>
      <c r="S47" s="19"/>
    </row>
    <row r="48" spans="1:19" ht="15">
      <c r="A48" s="59" t="s">
        <v>19</v>
      </c>
      <c r="B48" s="59" t="s">
        <v>877</v>
      </c>
      <c r="C48" s="64" t="s">
        <v>1120</v>
      </c>
      <c r="D48" s="58" t="s">
        <v>1124</v>
      </c>
      <c r="E48" s="60">
        <v>50</v>
      </c>
      <c r="F48" s="154">
        <v>0</v>
      </c>
      <c r="G48" s="130">
        <v>0</v>
      </c>
      <c r="H48" s="130">
        <v>0</v>
      </c>
      <c r="I48" s="130">
        <v>0</v>
      </c>
      <c r="J48" s="130">
        <v>0</v>
      </c>
      <c r="K48" s="131">
        <f t="shared" si="4"/>
        <v>0</v>
      </c>
      <c r="L48" s="131">
        <f t="shared" si="0"/>
        <v>0</v>
      </c>
      <c r="M48" s="131">
        <f t="shared" si="1"/>
        <v>0</v>
      </c>
      <c r="N48" s="131">
        <f t="shared" si="2"/>
        <v>0</v>
      </c>
      <c r="O48" s="131">
        <f t="shared" si="3"/>
        <v>0</v>
      </c>
      <c r="P48" s="131">
        <f t="shared" si="5"/>
        <v>0</v>
      </c>
      <c r="S48" s="19"/>
    </row>
    <row r="49" spans="1:19" ht="45">
      <c r="A49" s="59" t="s">
        <v>20</v>
      </c>
      <c r="B49" s="59" t="s">
        <v>877</v>
      </c>
      <c r="C49" s="64" t="s">
        <v>229</v>
      </c>
      <c r="D49" s="58" t="s">
        <v>1109</v>
      </c>
      <c r="E49" s="60">
        <v>2</v>
      </c>
      <c r="F49" s="154">
        <v>0</v>
      </c>
      <c r="G49" s="130">
        <v>0</v>
      </c>
      <c r="H49" s="130">
        <v>0</v>
      </c>
      <c r="I49" s="130">
        <v>0</v>
      </c>
      <c r="J49" s="130">
        <v>0</v>
      </c>
      <c r="K49" s="131">
        <f t="shared" si="4"/>
        <v>0</v>
      </c>
      <c r="L49" s="131">
        <f t="shared" si="0"/>
        <v>0</v>
      </c>
      <c r="M49" s="131">
        <f t="shared" si="1"/>
        <v>0</v>
      </c>
      <c r="N49" s="131">
        <f t="shared" si="2"/>
        <v>0</v>
      </c>
      <c r="O49" s="131">
        <f t="shared" si="3"/>
        <v>0</v>
      </c>
      <c r="P49" s="131">
        <f t="shared" si="5"/>
        <v>0</v>
      </c>
      <c r="S49" s="19"/>
    </row>
    <row r="50" spans="1:19" ht="30">
      <c r="A50" s="59" t="s">
        <v>21</v>
      </c>
      <c r="B50" s="59" t="s">
        <v>877</v>
      </c>
      <c r="C50" s="64" t="s">
        <v>230</v>
      </c>
      <c r="D50" s="58" t="s">
        <v>1109</v>
      </c>
      <c r="E50" s="60">
        <v>3</v>
      </c>
      <c r="F50" s="154">
        <v>0</v>
      </c>
      <c r="G50" s="130">
        <v>0</v>
      </c>
      <c r="H50" s="130">
        <v>0</v>
      </c>
      <c r="I50" s="130">
        <v>0</v>
      </c>
      <c r="J50" s="130">
        <v>0</v>
      </c>
      <c r="K50" s="131">
        <f t="shared" si="4"/>
        <v>0</v>
      </c>
      <c r="L50" s="131">
        <f aca="true" t="shared" si="6" ref="L50:L76">E50*F50</f>
        <v>0</v>
      </c>
      <c r="M50" s="131">
        <f aca="true" t="shared" si="7" ref="M50:M76">E50*H50</f>
        <v>0</v>
      </c>
      <c r="N50" s="131">
        <f aca="true" t="shared" si="8" ref="N50:N76">E50*I50</f>
        <v>0</v>
      </c>
      <c r="O50" s="131">
        <f aca="true" t="shared" si="9" ref="O50:O76">E50*J50</f>
        <v>0</v>
      </c>
      <c r="P50" s="131">
        <f t="shared" si="5"/>
        <v>0</v>
      </c>
      <c r="S50" s="19"/>
    </row>
    <row r="51" spans="1:19" ht="30">
      <c r="A51" s="59" t="s">
        <v>22</v>
      </c>
      <c r="B51" s="59" t="s">
        <v>877</v>
      </c>
      <c r="C51" s="64" t="s">
        <v>1131</v>
      </c>
      <c r="D51" s="58" t="s">
        <v>1109</v>
      </c>
      <c r="E51" s="60">
        <v>3</v>
      </c>
      <c r="F51" s="154">
        <v>0</v>
      </c>
      <c r="G51" s="130">
        <v>0</v>
      </c>
      <c r="H51" s="130">
        <v>0</v>
      </c>
      <c r="I51" s="130">
        <v>0</v>
      </c>
      <c r="J51" s="130">
        <v>0</v>
      </c>
      <c r="K51" s="131">
        <f t="shared" si="4"/>
        <v>0</v>
      </c>
      <c r="L51" s="131">
        <f t="shared" si="6"/>
        <v>0</v>
      </c>
      <c r="M51" s="131">
        <f t="shared" si="7"/>
        <v>0</v>
      </c>
      <c r="N51" s="131">
        <f t="shared" si="8"/>
        <v>0</v>
      </c>
      <c r="O51" s="131">
        <f t="shared" si="9"/>
        <v>0</v>
      </c>
      <c r="P51" s="131">
        <f t="shared" si="5"/>
        <v>0</v>
      </c>
      <c r="S51" s="19"/>
    </row>
    <row r="52" spans="1:19" ht="60">
      <c r="A52" s="59" t="s">
        <v>23</v>
      </c>
      <c r="B52" s="59" t="s">
        <v>877</v>
      </c>
      <c r="C52" s="64" t="s">
        <v>231</v>
      </c>
      <c r="D52" s="58" t="s">
        <v>1109</v>
      </c>
      <c r="E52" s="60">
        <v>1</v>
      </c>
      <c r="F52" s="154">
        <v>0</v>
      </c>
      <c r="G52" s="130">
        <v>0</v>
      </c>
      <c r="H52" s="130">
        <v>0</v>
      </c>
      <c r="I52" s="130">
        <v>0</v>
      </c>
      <c r="J52" s="130">
        <v>0</v>
      </c>
      <c r="K52" s="131">
        <f t="shared" si="4"/>
        <v>0</v>
      </c>
      <c r="L52" s="131">
        <f t="shared" si="6"/>
        <v>0</v>
      </c>
      <c r="M52" s="131">
        <f t="shared" si="7"/>
        <v>0</v>
      </c>
      <c r="N52" s="131">
        <f t="shared" si="8"/>
        <v>0</v>
      </c>
      <c r="O52" s="131">
        <f t="shared" si="9"/>
        <v>0</v>
      </c>
      <c r="P52" s="131">
        <f t="shared" si="5"/>
        <v>0</v>
      </c>
      <c r="S52" s="19"/>
    </row>
    <row r="53" spans="1:19" ht="15">
      <c r="A53" s="59" t="s">
        <v>24</v>
      </c>
      <c r="B53" s="59" t="s">
        <v>877</v>
      </c>
      <c r="C53" s="64" t="s">
        <v>1121</v>
      </c>
      <c r="D53" s="58" t="s">
        <v>1109</v>
      </c>
      <c r="E53" s="60">
        <v>1</v>
      </c>
      <c r="F53" s="154">
        <v>0</v>
      </c>
      <c r="G53" s="130">
        <v>0</v>
      </c>
      <c r="H53" s="130">
        <v>0</v>
      </c>
      <c r="I53" s="130">
        <v>0</v>
      </c>
      <c r="J53" s="130">
        <v>0</v>
      </c>
      <c r="K53" s="131">
        <f t="shared" si="4"/>
        <v>0</v>
      </c>
      <c r="L53" s="131">
        <f t="shared" si="6"/>
        <v>0</v>
      </c>
      <c r="M53" s="131">
        <f t="shared" si="7"/>
        <v>0</v>
      </c>
      <c r="N53" s="131">
        <f t="shared" si="8"/>
        <v>0</v>
      </c>
      <c r="O53" s="131">
        <f t="shared" si="9"/>
        <v>0</v>
      </c>
      <c r="P53" s="131">
        <f t="shared" si="5"/>
        <v>0</v>
      </c>
      <c r="S53" s="19"/>
    </row>
    <row r="54" spans="1:19" ht="75">
      <c r="A54" s="59" t="s">
        <v>25</v>
      </c>
      <c r="B54" s="59" t="s">
        <v>877</v>
      </c>
      <c r="C54" s="64" t="s">
        <v>219</v>
      </c>
      <c r="D54" s="58" t="s">
        <v>1109</v>
      </c>
      <c r="E54" s="60">
        <v>1</v>
      </c>
      <c r="F54" s="154">
        <v>0</v>
      </c>
      <c r="G54" s="130">
        <v>0</v>
      </c>
      <c r="H54" s="130">
        <v>0</v>
      </c>
      <c r="I54" s="130">
        <v>0</v>
      </c>
      <c r="J54" s="130">
        <v>0</v>
      </c>
      <c r="K54" s="131">
        <f t="shared" si="4"/>
        <v>0</v>
      </c>
      <c r="L54" s="131">
        <f t="shared" si="6"/>
        <v>0</v>
      </c>
      <c r="M54" s="131">
        <f t="shared" si="7"/>
        <v>0</v>
      </c>
      <c r="N54" s="131">
        <f t="shared" si="8"/>
        <v>0</v>
      </c>
      <c r="O54" s="131">
        <f t="shared" si="9"/>
        <v>0</v>
      </c>
      <c r="P54" s="131">
        <f t="shared" si="5"/>
        <v>0</v>
      </c>
      <c r="S54" s="19"/>
    </row>
    <row r="55" spans="1:19" ht="45">
      <c r="A55" s="59" t="s">
        <v>26</v>
      </c>
      <c r="B55" s="59" t="s">
        <v>877</v>
      </c>
      <c r="C55" s="64" t="s">
        <v>223</v>
      </c>
      <c r="D55" s="58" t="s">
        <v>1109</v>
      </c>
      <c r="E55" s="60">
        <v>1</v>
      </c>
      <c r="F55" s="154">
        <v>0</v>
      </c>
      <c r="G55" s="130">
        <v>0</v>
      </c>
      <c r="H55" s="130">
        <v>0</v>
      </c>
      <c r="I55" s="130">
        <v>0</v>
      </c>
      <c r="J55" s="130">
        <v>0</v>
      </c>
      <c r="K55" s="131">
        <f t="shared" si="4"/>
        <v>0</v>
      </c>
      <c r="L55" s="131">
        <f t="shared" si="6"/>
        <v>0</v>
      </c>
      <c r="M55" s="131">
        <f t="shared" si="7"/>
        <v>0</v>
      </c>
      <c r="N55" s="131">
        <f t="shared" si="8"/>
        <v>0</v>
      </c>
      <c r="O55" s="131">
        <f t="shared" si="9"/>
        <v>0</v>
      </c>
      <c r="P55" s="131">
        <f t="shared" si="5"/>
        <v>0</v>
      </c>
      <c r="S55" s="19"/>
    </row>
    <row r="56" spans="1:19" ht="45">
      <c r="A56" s="59" t="s">
        <v>27</v>
      </c>
      <c r="B56" s="59" t="s">
        <v>877</v>
      </c>
      <c r="C56" s="64" t="s">
        <v>232</v>
      </c>
      <c r="D56" s="58" t="s">
        <v>1109</v>
      </c>
      <c r="E56" s="60">
        <v>1</v>
      </c>
      <c r="F56" s="154">
        <v>0</v>
      </c>
      <c r="G56" s="130">
        <v>0</v>
      </c>
      <c r="H56" s="130">
        <v>0</v>
      </c>
      <c r="I56" s="130">
        <v>0</v>
      </c>
      <c r="J56" s="130">
        <v>0</v>
      </c>
      <c r="K56" s="131">
        <f t="shared" si="4"/>
        <v>0</v>
      </c>
      <c r="L56" s="131">
        <f t="shared" si="6"/>
        <v>0</v>
      </c>
      <c r="M56" s="131">
        <f t="shared" si="7"/>
        <v>0</v>
      </c>
      <c r="N56" s="131">
        <f t="shared" si="8"/>
        <v>0</v>
      </c>
      <c r="O56" s="131">
        <f t="shared" si="9"/>
        <v>0</v>
      </c>
      <c r="P56" s="131">
        <f t="shared" si="5"/>
        <v>0</v>
      </c>
      <c r="S56" s="19"/>
    </row>
    <row r="57" spans="1:19" ht="30">
      <c r="A57" s="59" t="s">
        <v>28</v>
      </c>
      <c r="B57" s="59" t="s">
        <v>877</v>
      </c>
      <c r="C57" s="64" t="s">
        <v>234</v>
      </c>
      <c r="D57" s="58" t="s">
        <v>775</v>
      </c>
      <c r="E57" s="60">
        <v>25</v>
      </c>
      <c r="F57" s="154">
        <v>0</v>
      </c>
      <c r="G57" s="130">
        <v>0</v>
      </c>
      <c r="H57" s="130">
        <v>0</v>
      </c>
      <c r="I57" s="130">
        <v>0</v>
      </c>
      <c r="J57" s="130">
        <v>0</v>
      </c>
      <c r="K57" s="131">
        <f t="shared" si="4"/>
        <v>0</v>
      </c>
      <c r="L57" s="131">
        <f t="shared" si="6"/>
        <v>0</v>
      </c>
      <c r="M57" s="131">
        <f t="shared" si="7"/>
        <v>0</v>
      </c>
      <c r="N57" s="131">
        <f t="shared" si="8"/>
        <v>0</v>
      </c>
      <c r="O57" s="131">
        <f t="shared" si="9"/>
        <v>0</v>
      </c>
      <c r="P57" s="131">
        <f t="shared" si="5"/>
        <v>0</v>
      </c>
      <c r="S57" s="19"/>
    </row>
    <row r="58" spans="1:19" ht="45">
      <c r="A58" s="59" t="s">
        <v>29</v>
      </c>
      <c r="B58" s="59" t="s">
        <v>877</v>
      </c>
      <c r="C58" s="64" t="s">
        <v>233</v>
      </c>
      <c r="D58" s="58" t="s">
        <v>1109</v>
      </c>
      <c r="E58" s="60">
        <v>1</v>
      </c>
      <c r="F58" s="154">
        <v>0</v>
      </c>
      <c r="G58" s="130">
        <v>0</v>
      </c>
      <c r="H58" s="130">
        <v>0</v>
      </c>
      <c r="I58" s="130">
        <v>0</v>
      </c>
      <c r="J58" s="130">
        <v>0</v>
      </c>
      <c r="K58" s="131">
        <f t="shared" si="4"/>
        <v>0</v>
      </c>
      <c r="L58" s="131">
        <f t="shared" si="6"/>
        <v>0</v>
      </c>
      <c r="M58" s="131">
        <f t="shared" si="7"/>
        <v>0</v>
      </c>
      <c r="N58" s="131">
        <f t="shared" si="8"/>
        <v>0</v>
      </c>
      <c r="O58" s="131">
        <f t="shared" si="9"/>
        <v>0</v>
      </c>
      <c r="P58" s="131">
        <f t="shared" si="5"/>
        <v>0</v>
      </c>
      <c r="S58" s="19"/>
    </row>
    <row r="59" spans="1:19" ht="90">
      <c r="A59" s="59" t="s">
        <v>30</v>
      </c>
      <c r="B59" s="59" t="s">
        <v>877</v>
      </c>
      <c r="C59" s="64" t="s">
        <v>0</v>
      </c>
      <c r="D59" s="58" t="s">
        <v>775</v>
      </c>
      <c r="E59" s="60">
        <v>45</v>
      </c>
      <c r="F59" s="154">
        <v>0</v>
      </c>
      <c r="G59" s="130">
        <v>0</v>
      </c>
      <c r="H59" s="130">
        <v>0</v>
      </c>
      <c r="I59" s="130">
        <v>0</v>
      </c>
      <c r="J59" s="130">
        <v>0</v>
      </c>
      <c r="K59" s="131">
        <f t="shared" si="4"/>
        <v>0</v>
      </c>
      <c r="L59" s="131">
        <f t="shared" si="6"/>
        <v>0</v>
      </c>
      <c r="M59" s="131">
        <f t="shared" si="7"/>
        <v>0</v>
      </c>
      <c r="N59" s="131">
        <f t="shared" si="8"/>
        <v>0</v>
      </c>
      <c r="O59" s="131">
        <f t="shared" si="9"/>
        <v>0</v>
      </c>
      <c r="P59" s="131">
        <f t="shared" si="5"/>
        <v>0</v>
      </c>
      <c r="S59" s="19"/>
    </row>
    <row r="60" spans="1:19" ht="15">
      <c r="A60" s="59" t="s">
        <v>31</v>
      </c>
      <c r="B60" s="59" t="s">
        <v>877</v>
      </c>
      <c r="C60" s="64" t="s">
        <v>1133</v>
      </c>
      <c r="D60" s="58" t="s">
        <v>1109</v>
      </c>
      <c r="E60" s="60">
        <v>1</v>
      </c>
      <c r="F60" s="154">
        <v>0</v>
      </c>
      <c r="G60" s="130">
        <v>0</v>
      </c>
      <c r="H60" s="130">
        <v>0</v>
      </c>
      <c r="I60" s="130">
        <v>0</v>
      </c>
      <c r="J60" s="130">
        <v>0</v>
      </c>
      <c r="K60" s="131">
        <f t="shared" si="4"/>
        <v>0</v>
      </c>
      <c r="L60" s="131">
        <f t="shared" si="6"/>
        <v>0</v>
      </c>
      <c r="M60" s="131">
        <f t="shared" si="7"/>
        <v>0</v>
      </c>
      <c r="N60" s="131">
        <f t="shared" si="8"/>
        <v>0</v>
      </c>
      <c r="O60" s="131">
        <f t="shared" si="9"/>
        <v>0</v>
      </c>
      <c r="P60" s="131">
        <f t="shared" si="5"/>
        <v>0</v>
      </c>
      <c r="S60" s="19"/>
    </row>
    <row r="61" spans="1:19" ht="15">
      <c r="A61" s="59"/>
      <c r="B61" s="59"/>
      <c r="C61" s="64"/>
      <c r="D61" s="58"/>
      <c r="E61" s="60"/>
      <c r="F61" s="154">
        <v>0</v>
      </c>
      <c r="G61" s="130">
        <v>0</v>
      </c>
      <c r="H61" s="130">
        <v>0</v>
      </c>
      <c r="I61" s="130">
        <v>0</v>
      </c>
      <c r="J61" s="130">
        <v>0</v>
      </c>
      <c r="K61" s="131">
        <f aca="true" t="shared" si="10" ref="K61:K75">SUM(H61:J61)</f>
        <v>0</v>
      </c>
      <c r="L61" s="131">
        <f t="shared" si="6"/>
        <v>0</v>
      </c>
      <c r="M61" s="131">
        <f t="shared" si="7"/>
        <v>0</v>
      </c>
      <c r="N61" s="131">
        <f t="shared" si="8"/>
        <v>0</v>
      </c>
      <c r="O61" s="131">
        <f t="shared" si="9"/>
        <v>0</v>
      </c>
      <c r="P61" s="131">
        <f aca="true" t="shared" si="11" ref="P61:P75">SUM(M61:O61)</f>
        <v>0</v>
      </c>
      <c r="S61" s="19"/>
    </row>
    <row r="62" spans="1:19" ht="15">
      <c r="A62" s="59"/>
      <c r="B62" s="59"/>
      <c r="C62" s="188" t="s">
        <v>1125</v>
      </c>
      <c r="D62" s="58"/>
      <c r="E62" s="60"/>
      <c r="F62" s="154">
        <v>0</v>
      </c>
      <c r="G62" s="130">
        <v>0</v>
      </c>
      <c r="H62" s="130">
        <v>0</v>
      </c>
      <c r="I62" s="130">
        <v>0</v>
      </c>
      <c r="J62" s="130">
        <v>0</v>
      </c>
      <c r="K62" s="131">
        <f t="shared" si="10"/>
        <v>0</v>
      </c>
      <c r="L62" s="131">
        <f t="shared" si="6"/>
        <v>0</v>
      </c>
      <c r="M62" s="131">
        <f t="shared" si="7"/>
        <v>0</v>
      </c>
      <c r="N62" s="131">
        <f t="shared" si="8"/>
        <v>0</v>
      </c>
      <c r="O62" s="131">
        <f t="shared" si="9"/>
        <v>0</v>
      </c>
      <c r="P62" s="131">
        <f t="shared" si="11"/>
        <v>0</v>
      </c>
      <c r="S62" s="19"/>
    </row>
    <row r="63" spans="1:19" ht="45">
      <c r="A63" s="59" t="s">
        <v>32</v>
      </c>
      <c r="B63" s="59" t="s">
        <v>877</v>
      </c>
      <c r="C63" s="64" t="s">
        <v>235</v>
      </c>
      <c r="D63" s="58" t="s">
        <v>1109</v>
      </c>
      <c r="E63" s="60">
        <v>2</v>
      </c>
      <c r="F63" s="154">
        <v>0</v>
      </c>
      <c r="G63" s="130">
        <v>0</v>
      </c>
      <c r="H63" s="130">
        <v>0</v>
      </c>
      <c r="I63" s="130">
        <v>0</v>
      </c>
      <c r="J63" s="130">
        <v>0</v>
      </c>
      <c r="K63" s="131">
        <f t="shared" si="10"/>
        <v>0</v>
      </c>
      <c r="L63" s="131">
        <f t="shared" si="6"/>
        <v>0</v>
      </c>
      <c r="M63" s="131">
        <f t="shared" si="7"/>
        <v>0</v>
      </c>
      <c r="N63" s="131">
        <f t="shared" si="8"/>
        <v>0</v>
      </c>
      <c r="O63" s="131">
        <f t="shared" si="9"/>
        <v>0</v>
      </c>
      <c r="P63" s="131">
        <f t="shared" si="11"/>
        <v>0</v>
      </c>
      <c r="S63" s="19"/>
    </row>
    <row r="64" spans="1:19" ht="30">
      <c r="A64" s="59" t="s">
        <v>33</v>
      </c>
      <c r="B64" s="59" t="s">
        <v>877</v>
      </c>
      <c r="C64" s="64" t="s">
        <v>236</v>
      </c>
      <c r="D64" s="58" t="s">
        <v>1109</v>
      </c>
      <c r="E64" s="60">
        <v>0</v>
      </c>
      <c r="F64" s="154">
        <v>0</v>
      </c>
      <c r="G64" s="130">
        <v>0</v>
      </c>
      <c r="H64" s="130">
        <v>0</v>
      </c>
      <c r="I64" s="130">
        <v>0</v>
      </c>
      <c r="J64" s="130">
        <v>0</v>
      </c>
      <c r="K64" s="131">
        <f t="shared" si="10"/>
        <v>0</v>
      </c>
      <c r="L64" s="131">
        <f t="shared" si="6"/>
        <v>0</v>
      </c>
      <c r="M64" s="131">
        <f t="shared" si="7"/>
        <v>0</v>
      </c>
      <c r="N64" s="131">
        <f t="shared" si="8"/>
        <v>0</v>
      </c>
      <c r="O64" s="131">
        <f t="shared" si="9"/>
        <v>0</v>
      </c>
      <c r="P64" s="131">
        <f t="shared" si="11"/>
        <v>0</v>
      </c>
      <c r="S64" s="19"/>
    </row>
    <row r="65" spans="1:19" ht="30">
      <c r="A65" s="59" t="s">
        <v>34</v>
      </c>
      <c r="B65" s="59" t="s">
        <v>877</v>
      </c>
      <c r="C65" s="64" t="s">
        <v>1</v>
      </c>
      <c r="D65" s="58" t="s">
        <v>1109</v>
      </c>
      <c r="E65" s="60">
        <v>0</v>
      </c>
      <c r="F65" s="154">
        <v>0</v>
      </c>
      <c r="G65" s="130">
        <v>0</v>
      </c>
      <c r="H65" s="130">
        <v>0</v>
      </c>
      <c r="I65" s="130">
        <v>0</v>
      </c>
      <c r="J65" s="130">
        <v>0</v>
      </c>
      <c r="K65" s="131">
        <f t="shared" si="10"/>
        <v>0</v>
      </c>
      <c r="L65" s="131">
        <f t="shared" si="6"/>
        <v>0</v>
      </c>
      <c r="M65" s="131">
        <f t="shared" si="7"/>
        <v>0</v>
      </c>
      <c r="N65" s="131">
        <f t="shared" si="8"/>
        <v>0</v>
      </c>
      <c r="O65" s="131">
        <f t="shared" si="9"/>
        <v>0</v>
      </c>
      <c r="P65" s="131">
        <f t="shared" si="11"/>
        <v>0</v>
      </c>
      <c r="S65" s="19"/>
    </row>
    <row r="66" spans="1:19" ht="15">
      <c r="A66" s="59" t="s">
        <v>35</v>
      </c>
      <c r="B66" s="59" t="s">
        <v>877</v>
      </c>
      <c r="C66" s="64" t="s">
        <v>237</v>
      </c>
      <c r="D66" s="58" t="s">
        <v>1109</v>
      </c>
      <c r="E66" s="60">
        <v>3</v>
      </c>
      <c r="F66" s="154">
        <v>0</v>
      </c>
      <c r="G66" s="130">
        <v>0</v>
      </c>
      <c r="H66" s="130">
        <v>0</v>
      </c>
      <c r="I66" s="130">
        <v>0</v>
      </c>
      <c r="J66" s="130">
        <v>0</v>
      </c>
      <c r="K66" s="131">
        <f t="shared" si="10"/>
        <v>0</v>
      </c>
      <c r="L66" s="131">
        <f t="shared" si="6"/>
        <v>0</v>
      </c>
      <c r="M66" s="131">
        <f t="shared" si="7"/>
        <v>0</v>
      </c>
      <c r="N66" s="131">
        <f t="shared" si="8"/>
        <v>0</v>
      </c>
      <c r="O66" s="131">
        <f t="shared" si="9"/>
        <v>0</v>
      </c>
      <c r="P66" s="131">
        <f t="shared" si="11"/>
        <v>0</v>
      </c>
      <c r="S66" s="19"/>
    </row>
    <row r="67" spans="1:19" ht="60">
      <c r="A67" s="59" t="s">
        <v>36</v>
      </c>
      <c r="B67" s="59" t="s">
        <v>877</v>
      </c>
      <c r="C67" s="64" t="s">
        <v>238</v>
      </c>
      <c r="D67" s="58" t="s">
        <v>1109</v>
      </c>
      <c r="E67" s="60">
        <v>2</v>
      </c>
      <c r="F67" s="154">
        <v>0</v>
      </c>
      <c r="G67" s="130">
        <v>0</v>
      </c>
      <c r="H67" s="130">
        <v>0</v>
      </c>
      <c r="I67" s="130">
        <v>0</v>
      </c>
      <c r="J67" s="130">
        <v>0</v>
      </c>
      <c r="K67" s="131">
        <f t="shared" si="10"/>
        <v>0</v>
      </c>
      <c r="L67" s="131">
        <f t="shared" si="6"/>
        <v>0</v>
      </c>
      <c r="M67" s="131">
        <f t="shared" si="7"/>
        <v>0</v>
      </c>
      <c r="N67" s="131">
        <f t="shared" si="8"/>
        <v>0</v>
      </c>
      <c r="O67" s="131">
        <f t="shared" si="9"/>
        <v>0</v>
      </c>
      <c r="P67" s="131">
        <f t="shared" si="11"/>
        <v>0</v>
      </c>
      <c r="S67" s="19"/>
    </row>
    <row r="68" spans="1:19" ht="45">
      <c r="A68" s="59" t="s">
        <v>37</v>
      </c>
      <c r="B68" s="59" t="s">
        <v>877</v>
      </c>
      <c r="C68" s="64" t="s">
        <v>239</v>
      </c>
      <c r="D68" s="58" t="s">
        <v>1109</v>
      </c>
      <c r="E68" s="60">
        <v>1</v>
      </c>
      <c r="F68" s="154">
        <v>0</v>
      </c>
      <c r="G68" s="130">
        <v>0</v>
      </c>
      <c r="H68" s="130">
        <v>0</v>
      </c>
      <c r="I68" s="130">
        <v>0</v>
      </c>
      <c r="J68" s="130">
        <v>0</v>
      </c>
      <c r="K68" s="131">
        <f t="shared" si="10"/>
        <v>0</v>
      </c>
      <c r="L68" s="131">
        <f t="shared" si="6"/>
        <v>0</v>
      </c>
      <c r="M68" s="131">
        <f t="shared" si="7"/>
        <v>0</v>
      </c>
      <c r="N68" s="131">
        <f t="shared" si="8"/>
        <v>0</v>
      </c>
      <c r="O68" s="131">
        <f t="shared" si="9"/>
        <v>0</v>
      </c>
      <c r="P68" s="131">
        <f t="shared" si="11"/>
        <v>0</v>
      </c>
      <c r="S68" s="19"/>
    </row>
    <row r="69" spans="1:19" ht="30">
      <c r="A69" s="59" t="s">
        <v>38</v>
      </c>
      <c r="B69" s="59" t="s">
        <v>877</v>
      </c>
      <c r="C69" s="64" t="s">
        <v>240</v>
      </c>
      <c r="D69" s="58" t="s">
        <v>1109</v>
      </c>
      <c r="E69" s="60">
        <v>3</v>
      </c>
      <c r="F69" s="154">
        <v>0</v>
      </c>
      <c r="G69" s="130">
        <v>0</v>
      </c>
      <c r="H69" s="130">
        <v>0</v>
      </c>
      <c r="I69" s="130">
        <v>0</v>
      </c>
      <c r="J69" s="130">
        <v>0</v>
      </c>
      <c r="K69" s="131">
        <f t="shared" si="10"/>
        <v>0</v>
      </c>
      <c r="L69" s="131">
        <f t="shared" si="6"/>
        <v>0</v>
      </c>
      <c r="M69" s="131">
        <f t="shared" si="7"/>
        <v>0</v>
      </c>
      <c r="N69" s="131">
        <f t="shared" si="8"/>
        <v>0</v>
      </c>
      <c r="O69" s="131">
        <f t="shared" si="9"/>
        <v>0</v>
      </c>
      <c r="P69" s="131">
        <f t="shared" si="11"/>
        <v>0</v>
      </c>
      <c r="S69" s="19"/>
    </row>
    <row r="70" spans="1:19" ht="30">
      <c r="A70" s="59" t="s">
        <v>39</v>
      </c>
      <c r="B70" s="59" t="s">
        <v>877</v>
      </c>
      <c r="C70" s="64" t="s">
        <v>241</v>
      </c>
      <c r="D70" s="58" t="s">
        <v>1109</v>
      </c>
      <c r="E70" s="60">
        <v>1</v>
      </c>
      <c r="F70" s="154">
        <v>0</v>
      </c>
      <c r="G70" s="130">
        <v>0</v>
      </c>
      <c r="H70" s="130">
        <v>0</v>
      </c>
      <c r="I70" s="130">
        <v>0</v>
      </c>
      <c r="J70" s="130">
        <v>0</v>
      </c>
      <c r="K70" s="131">
        <f t="shared" si="10"/>
        <v>0</v>
      </c>
      <c r="L70" s="131">
        <f t="shared" si="6"/>
        <v>0</v>
      </c>
      <c r="M70" s="131">
        <f t="shared" si="7"/>
        <v>0</v>
      </c>
      <c r="N70" s="131">
        <f t="shared" si="8"/>
        <v>0</v>
      </c>
      <c r="O70" s="131">
        <f t="shared" si="9"/>
        <v>0</v>
      </c>
      <c r="P70" s="131">
        <f t="shared" si="11"/>
        <v>0</v>
      </c>
      <c r="S70" s="19"/>
    </row>
    <row r="71" spans="1:19" ht="30">
      <c r="A71" s="59" t="s">
        <v>40</v>
      </c>
      <c r="B71" s="59" t="s">
        <v>877</v>
      </c>
      <c r="C71" s="64" t="s">
        <v>242</v>
      </c>
      <c r="D71" s="58" t="s">
        <v>1109</v>
      </c>
      <c r="E71" s="60">
        <v>1</v>
      </c>
      <c r="F71" s="154">
        <v>0</v>
      </c>
      <c r="G71" s="130">
        <v>0</v>
      </c>
      <c r="H71" s="130">
        <v>0</v>
      </c>
      <c r="I71" s="130">
        <v>0</v>
      </c>
      <c r="J71" s="130">
        <v>0</v>
      </c>
      <c r="K71" s="131">
        <f t="shared" si="10"/>
        <v>0</v>
      </c>
      <c r="L71" s="131">
        <f t="shared" si="6"/>
        <v>0</v>
      </c>
      <c r="M71" s="131">
        <f t="shared" si="7"/>
        <v>0</v>
      </c>
      <c r="N71" s="131">
        <f t="shared" si="8"/>
        <v>0</v>
      </c>
      <c r="O71" s="131">
        <f t="shared" si="9"/>
        <v>0</v>
      </c>
      <c r="P71" s="131">
        <f t="shared" si="11"/>
        <v>0</v>
      </c>
      <c r="S71" s="19"/>
    </row>
    <row r="72" spans="1:19" ht="30">
      <c r="A72" s="59" t="s">
        <v>41</v>
      </c>
      <c r="B72" s="59" t="s">
        <v>877</v>
      </c>
      <c r="C72" s="64" t="s">
        <v>243</v>
      </c>
      <c r="D72" s="58" t="s">
        <v>1109</v>
      </c>
      <c r="E72" s="60">
        <v>1</v>
      </c>
      <c r="F72" s="154">
        <v>0</v>
      </c>
      <c r="G72" s="130">
        <v>0</v>
      </c>
      <c r="H72" s="130">
        <v>0</v>
      </c>
      <c r="I72" s="130">
        <v>0</v>
      </c>
      <c r="J72" s="130">
        <v>0</v>
      </c>
      <c r="K72" s="131">
        <f t="shared" si="10"/>
        <v>0</v>
      </c>
      <c r="L72" s="131">
        <f t="shared" si="6"/>
        <v>0</v>
      </c>
      <c r="M72" s="131">
        <f t="shared" si="7"/>
        <v>0</v>
      </c>
      <c r="N72" s="131">
        <f t="shared" si="8"/>
        <v>0</v>
      </c>
      <c r="O72" s="131">
        <f t="shared" si="9"/>
        <v>0</v>
      </c>
      <c r="P72" s="131">
        <f t="shared" si="11"/>
        <v>0</v>
      </c>
      <c r="S72" s="19"/>
    </row>
    <row r="73" spans="1:19" ht="15">
      <c r="A73" s="59"/>
      <c r="B73" s="59"/>
      <c r="C73" s="64"/>
      <c r="D73" s="58"/>
      <c r="E73" s="60"/>
      <c r="F73" s="154">
        <v>0</v>
      </c>
      <c r="G73" s="130">
        <v>0</v>
      </c>
      <c r="H73" s="130">
        <v>0</v>
      </c>
      <c r="I73" s="130">
        <v>0</v>
      </c>
      <c r="J73" s="130">
        <v>0</v>
      </c>
      <c r="K73" s="131">
        <f t="shared" si="10"/>
        <v>0</v>
      </c>
      <c r="L73" s="131">
        <f t="shared" si="6"/>
        <v>0</v>
      </c>
      <c r="M73" s="131">
        <f t="shared" si="7"/>
        <v>0</v>
      </c>
      <c r="N73" s="131">
        <f t="shared" si="8"/>
        <v>0</v>
      </c>
      <c r="O73" s="131">
        <f t="shared" si="9"/>
        <v>0</v>
      </c>
      <c r="P73" s="131">
        <f t="shared" si="11"/>
        <v>0</v>
      </c>
      <c r="S73" s="19"/>
    </row>
    <row r="74" spans="1:19" ht="15">
      <c r="A74" s="59"/>
      <c r="B74" s="59"/>
      <c r="C74" s="188" t="s">
        <v>1126</v>
      </c>
      <c r="D74" s="58"/>
      <c r="E74" s="60"/>
      <c r="F74" s="154">
        <v>0</v>
      </c>
      <c r="G74" s="130">
        <v>0</v>
      </c>
      <c r="H74" s="130">
        <v>0</v>
      </c>
      <c r="I74" s="130">
        <v>0</v>
      </c>
      <c r="J74" s="130">
        <v>0</v>
      </c>
      <c r="K74" s="131">
        <f t="shared" si="10"/>
        <v>0</v>
      </c>
      <c r="L74" s="131">
        <f t="shared" si="6"/>
        <v>0</v>
      </c>
      <c r="M74" s="131">
        <f t="shared" si="7"/>
        <v>0</v>
      </c>
      <c r="N74" s="131">
        <f t="shared" si="8"/>
        <v>0</v>
      </c>
      <c r="O74" s="131">
        <f t="shared" si="9"/>
        <v>0</v>
      </c>
      <c r="P74" s="131">
        <f t="shared" si="11"/>
        <v>0</v>
      </c>
      <c r="S74" s="19"/>
    </row>
    <row r="75" spans="1:19" ht="45">
      <c r="A75" s="59" t="s">
        <v>42</v>
      </c>
      <c r="B75" s="59" t="s">
        <v>877</v>
      </c>
      <c r="C75" s="64" t="s">
        <v>1127</v>
      </c>
      <c r="D75" s="58" t="s">
        <v>1109</v>
      </c>
      <c r="E75" s="60">
        <v>7</v>
      </c>
      <c r="F75" s="154">
        <v>0</v>
      </c>
      <c r="G75" s="130">
        <v>0</v>
      </c>
      <c r="H75" s="130">
        <v>0</v>
      </c>
      <c r="I75" s="130">
        <v>0</v>
      </c>
      <c r="J75" s="130">
        <v>0</v>
      </c>
      <c r="K75" s="131">
        <f t="shared" si="10"/>
        <v>0</v>
      </c>
      <c r="L75" s="131">
        <f t="shared" si="6"/>
        <v>0</v>
      </c>
      <c r="M75" s="131">
        <f t="shared" si="7"/>
        <v>0</v>
      </c>
      <c r="N75" s="131">
        <f t="shared" si="8"/>
        <v>0</v>
      </c>
      <c r="O75" s="131">
        <f t="shared" si="9"/>
        <v>0</v>
      </c>
      <c r="P75" s="131">
        <f t="shared" si="11"/>
        <v>0</v>
      </c>
      <c r="S75" s="19"/>
    </row>
    <row r="76" spans="1:16" ht="15">
      <c r="A76" s="58"/>
      <c r="B76" s="59"/>
      <c r="C76" s="64"/>
      <c r="D76" s="58"/>
      <c r="E76" s="60"/>
      <c r="F76" s="154"/>
      <c r="G76" s="130"/>
      <c r="H76" s="130">
        <v>0</v>
      </c>
      <c r="I76" s="130">
        <v>0</v>
      </c>
      <c r="J76" s="130">
        <v>0</v>
      </c>
      <c r="K76" s="131">
        <f>SUM(H76:J76)</f>
        <v>0</v>
      </c>
      <c r="L76" s="131">
        <f t="shared" si="6"/>
        <v>0</v>
      </c>
      <c r="M76" s="131">
        <f t="shared" si="7"/>
        <v>0</v>
      </c>
      <c r="N76" s="131">
        <f t="shared" si="8"/>
        <v>0</v>
      </c>
      <c r="O76" s="131">
        <f t="shared" si="9"/>
        <v>0</v>
      </c>
      <c r="P76" s="131">
        <f>SUM(M76:O76)</f>
        <v>0</v>
      </c>
    </row>
    <row r="77" spans="1:19" ht="15">
      <c r="A77" s="73"/>
      <c r="B77" s="74"/>
      <c r="C77" s="86" t="s">
        <v>787</v>
      </c>
      <c r="D77" s="67" t="s">
        <v>773</v>
      </c>
      <c r="E77" s="67"/>
      <c r="F77" s="132"/>
      <c r="G77" s="132"/>
      <c r="H77" s="133"/>
      <c r="I77" s="132"/>
      <c r="J77" s="133"/>
      <c r="K77" s="133"/>
      <c r="L77" s="133">
        <f>SUM(L17:L76)</f>
        <v>0</v>
      </c>
      <c r="M77" s="133">
        <f>SUM(M17:M76)</f>
        <v>0</v>
      </c>
      <c r="N77" s="133">
        <f>SUM(N17:N76)</f>
        <v>0</v>
      </c>
      <c r="O77" s="133">
        <f>SUM(O17:O76)</f>
        <v>0</v>
      </c>
      <c r="P77" s="133">
        <f>SUM(P17:P76)</f>
        <v>0</v>
      </c>
      <c r="R77" s="19"/>
      <c r="S77" s="19"/>
    </row>
    <row r="78" spans="1:16" s="1" customFormat="1" ht="15">
      <c r="A78" s="7"/>
      <c r="B78" s="3"/>
      <c r="C78" s="244" t="s">
        <v>209</v>
      </c>
      <c r="D78" s="245"/>
      <c r="E78" s="245"/>
      <c r="F78" s="245"/>
      <c r="G78" s="245"/>
      <c r="H78" s="245"/>
      <c r="I78" s="245"/>
      <c r="J78" s="245"/>
      <c r="K78" s="246"/>
      <c r="L78" s="134"/>
      <c r="M78" s="135"/>
      <c r="N78" s="136">
        <f>N77*1%</f>
        <v>0</v>
      </c>
      <c r="O78" s="137"/>
      <c r="P78" s="137"/>
    </row>
    <row r="79" spans="1:16" s="1" customFormat="1" ht="15">
      <c r="A79" s="7"/>
      <c r="B79" s="3"/>
      <c r="C79" s="237" t="s">
        <v>787</v>
      </c>
      <c r="D79" s="238"/>
      <c r="E79" s="238"/>
      <c r="F79" s="238"/>
      <c r="G79" s="238"/>
      <c r="H79" s="238"/>
      <c r="I79" s="238"/>
      <c r="J79" s="238"/>
      <c r="K79" s="239"/>
      <c r="L79" s="134"/>
      <c r="M79" s="135"/>
      <c r="N79" s="135">
        <f>SUM(N77:N78)</f>
        <v>0</v>
      </c>
      <c r="O79" s="135"/>
      <c r="P79" s="137"/>
    </row>
    <row r="80" spans="1:16" s="1" customFormat="1" ht="15">
      <c r="A80" s="7"/>
      <c r="B80" s="3"/>
      <c r="C80" s="237" t="s">
        <v>210</v>
      </c>
      <c r="D80" s="238"/>
      <c r="E80" s="238"/>
      <c r="F80" s="238"/>
      <c r="G80" s="238"/>
      <c r="H80" s="238"/>
      <c r="I80" s="238"/>
      <c r="J80" s="238"/>
      <c r="K80" s="239"/>
      <c r="L80" s="134"/>
      <c r="M80" s="135"/>
      <c r="N80" s="136">
        <f>N79*2%</f>
        <v>0</v>
      </c>
      <c r="O80" s="137"/>
      <c r="P80" s="137"/>
    </row>
    <row r="81" spans="1:18" ht="15">
      <c r="A81" s="13"/>
      <c r="B81" s="14"/>
      <c r="C81" s="248" t="s">
        <v>789</v>
      </c>
      <c r="D81" s="233"/>
      <c r="E81" s="233"/>
      <c r="F81" s="233"/>
      <c r="G81" s="233"/>
      <c r="H81" s="233"/>
      <c r="I81" s="233"/>
      <c r="J81" s="233"/>
      <c r="K81" s="249"/>
      <c r="L81" s="138">
        <f>SUM(L77)</f>
        <v>0</v>
      </c>
      <c r="M81" s="138">
        <f>SUM(M77)</f>
        <v>0</v>
      </c>
      <c r="N81" s="138">
        <f>SUM(N79:N80)</f>
        <v>0</v>
      </c>
      <c r="O81" s="138">
        <f>SUM(O77:O80)</f>
        <v>0</v>
      </c>
      <c r="P81" s="138">
        <f>M81+N81+O81</f>
        <v>0</v>
      </c>
      <c r="R81" s="19"/>
    </row>
    <row r="82" spans="1:18" ht="15">
      <c r="A82" s="254"/>
      <c r="B82" s="250"/>
      <c r="C82" s="250"/>
      <c r="D82" s="250"/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R82" s="19"/>
    </row>
    <row r="83" spans="1:18" ht="15">
      <c r="A83" s="258"/>
      <c r="B83" s="251"/>
      <c r="C83" s="251"/>
      <c r="D83" s="251"/>
      <c r="E83" s="251"/>
      <c r="F83" s="251"/>
      <c r="G83" s="251"/>
      <c r="H83" s="251"/>
      <c r="I83" s="251"/>
      <c r="J83" s="251"/>
      <c r="K83" s="251"/>
      <c r="L83" s="251"/>
      <c r="M83" s="6" t="s">
        <v>814</v>
      </c>
      <c r="N83" s="15"/>
      <c r="O83" s="15"/>
      <c r="P83" s="139">
        <f>SUM(P81)</f>
        <v>0</v>
      </c>
      <c r="R83" s="19"/>
    </row>
    <row r="84" spans="1:18" ht="15">
      <c r="A84" s="258"/>
      <c r="B84" s="251"/>
      <c r="C84" s="251"/>
      <c r="D84" s="251"/>
      <c r="E84" s="251"/>
      <c r="F84" s="251"/>
      <c r="G84" s="251"/>
      <c r="H84" s="251"/>
      <c r="I84" s="251"/>
      <c r="J84" s="251"/>
      <c r="K84" s="251"/>
      <c r="L84" s="251"/>
      <c r="M84" s="251"/>
      <c r="N84" s="251"/>
      <c r="O84" s="251"/>
      <c r="P84" s="251"/>
      <c r="R84" s="19"/>
    </row>
    <row r="85" spans="1:16" s="1" customFormat="1" ht="15">
      <c r="A85" s="236" t="s">
        <v>804</v>
      </c>
      <c r="B85" s="236"/>
      <c r="C85" s="212"/>
      <c r="D85" s="212"/>
      <c r="E85" s="212"/>
      <c r="F85" s="236"/>
      <c r="G85" s="236"/>
      <c r="H85" s="236"/>
      <c r="I85" s="236" t="s">
        <v>806</v>
      </c>
      <c r="J85" s="236"/>
      <c r="K85" s="236"/>
      <c r="L85" s="212"/>
      <c r="M85" s="212"/>
      <c r="N85" s="212"/>
      <c r="O85" s="212"/>
      <c r="P85" s="212"/>
    </row>
    <row r="86" spans="1:16" s="1" customFormat="1" ht="15">
      <c r="A86" s="236"/>
      <c r="B86" s="236"/>
      <c r="C86" s="247" t="s">
        <v>805</v>
      </c>
      <c r="D86" s="247"/>
      <c r="E86" s="247"/>
      <c r="F86" s="236"/>
      <c r="G86" s="236"/>
      <c r="H86" s="236"/>
      <c r="I86" s="236"/>
      <c r="J86" s="236"/>
      <c r="K86" s="236"/>
      <c r="L86" s="247" t="s">
        <v>805</v>
      </c>
      <c r="M86" s="247"/>
      <c r="N86" s="247"/>
      <c r="O86" s="247"/>
      <c r="P86" s="247"/>
    </row>
    <row r="87" spans="1:16" ht="15">
      <c r="A87" s="255"/>
      <c r="B87" s="236"/>
      <c r="C87" s="236"/>
      <c r="D87" s="236"/>
      <c r="E87" s="236"/>
      <c r="F87" s="236"/>
      <c r="G87" s="236"/>
      <c r="H87" s="236"/>
      <c r="I87" s="236"/>
      <c r="J87" s="236"/>
      <c r="K87" s="236"/>
      <c r="L87" s="236"/>
      <c r="M87" s="236"/>
      <c r="N87" s="236"/>
      <c r="O87" s="236"/>
      <c r="P87" s="236"/>
    </row>
    <row r="88" spans="1:16" ht="15">
      <c r="A88" s="255" t="s">
        <v>807</v>
      </c>
      <c r="B88" s="236"/>
      <c r="C88" s="17"/>
      <c r="D88" s="236"/>
      <c r="E88" s="236"/>
      <c r="F88" s="236"/>
      <c r="G88" s="236"/>
      <c r="H88" s="236"/>
      <c r="I88" s="236"/>
      <c r="J88" s="236"/>
      <c r="K88" s="236"/>
      <c r="L88" s="236"/>
      <c r="M88" s="236"/>
      <c r="N88" s="236"/>
      <c r="O88" s="236"/>
      <c r="P88" s="236"/>
    </row>
  </sheetData>
  <sheetProtection/>
  <mergeCells count="41">
    <mergeCell ref="F12:K12"/>
    <mergeCell ref="A6:B6"/>
    <mergeCell ref="I9:L9"/>
    <mergeCell ref="O10:P10"/>
    <mergeCell ref="A11:P11"/>
    <mergeCell ref="A10:I10"/>
    <mergeCell ref="J10:K10"/>
    <mergeCell ref="C6:P6"/>
    <mergeCell ref="A1:P1"/>
    <mergeCell ref="A2:P2"/>
    <mergeCell ref="A3:P3"/>
    <mergeCell ref="A4:B4"/>
    <mergeCell ref="C4:P4"/>
    <mergeCell ref="A5:B5"/>
    <mergeCell ref="C5:P5"/>
    <mergeCell ref="M9:N9"/>
    <mergeCell ref="F9:H9"/>
    <mergeCell ref="D9:E9"/>
    <mergeCell ref="A8:B8"/>
    <mergeCell ref="C8:P8"/>
    <mergeCell ref="A7:B7"/>
    <mergeCell ref="C7:P7"/>
    <mergeCell ref="A83:L83"/>
    <mergeCell ref="C85:E85"/>
    <mergeCell ref="C78:K78"/>
    <mergeCell ref="C79:K79"/>
    <mergeCell ref="A85:B85"/>
    <mergeCell ref="A84:P84"/>
    <mergeCell ref="F85:H85"/>
    <mergeCell ref="A82:P82"/>
    <mergeCell ref="C81:K81"/>
    <mergeCell ref="C80:K80"/>
    <mergeCell ref="I85:K85"/>
    <mergeCell ref="L85:P85"/>
    <mergeCell ref="A87:P87"/>
    <mergeCell ref="L86:P86"/>
    <mergeCell ref="A88:B88"/>
    <mergeCell ref="D88:P88"/>
    <mergeCell ref="A86:B86"/>
    <mergeCell ref="C86:E86"/>
    <mergeCell ref="F86:K86"/>
  </mergeCells>
  <printOptions gridLines="1" horizontalCentered="1"/>
  <pageMargins left="0" right="0" top="0.8661417322834646" bottom="0.4724409448818898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36"/>
  <sheetViews>
    <sheetView showZeros="0" zoomScalePageLayoutView="0" workbookViewId="0" topLeftCell="A1">
      <selection activeCell="C127" sqref="C127:K127"/>
    </sheetView>
  </sheetViews>
  <sheetFormatPr defaultColWidth="9.00390625" defaultRowHeight="12.75"/>
  <cols>
    <col min="1" max="1" width="6.875" style="18" customWidth="1"/>
    <col min="2" max="2" width="8.625" style="18" customWidth="1"/>
    <col min="3" max="3" width="38.625" style="18" customWidth="1"/>
    <col min="4" max="4" width="7.00390625" style="18" customWidth="1"/>
    <col min="5" max="5" width="6.875" style="18" customWidth="1"/>
    <col min="6" max="6" width="5.75390625" style="18" customWidth="1"/>
    <col min="7" max="7" width="5.375" style="18" customWidth="1"/>
    <col min="8" max="8" width="5.75390625" style="18" customWidth="1"/>
    <col min="9" max="9" width="7.125" style="18" bestFit="1" customWidth="1"/>
    <col min="10" max="10" width="5.375" style="18" customWidth="1"/>
    <col min="11" max="11" width="8.00390625" style="18" bestFit="1" customWidth="1"/>
    <col min="12" max="12" width="8.125" style="18" customWidth="1"/>
    <col min="13" max="13" width="9.125" style="18" customWidth="1"/>
    <col min="14" max="14" width="10.125" style="18" bestFit="1" customWidth="1"/>
    <col min="15" max="15" width="7.375" style="18" customWidth="1"/>
    <col min="16" max="16" width="10.125" style="18" customWidth="1"/>
    <col min="17" max="16384" width="9.125" style="18" customWidth="1"/>
  </cols>
  <sheetData>
    <row r="1" spans="1:16" ht="35.25" customHeight="1">
      <c r="A1" s="208" t="s">
        <v>890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1:16" ht="18.75">
      <c r="A2" s="218" t="s">
        <v>45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</row>
    <row r="3" spans="1:16" ht="14.25" customHeight="1">
      <c r="A3" s="219" t="s">
        <v>838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</row>
    <row r="4" spans="1:16" s="1" customFormat="1" ht="15.75">
      <c r="A4" s="220" t="s">
        <v>839</v>
      </c>
      <c r="B4" s="220"/>
      <c r="C4" s="209" t="s">
        <v>906</v>
      </c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</row>
    <row r="5" spans="1:16" s="1" customFormat="1" ht="15">
      <c r="A5" s="223"/>
      <c r="B5" s="223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</row>
    <row r="6" spans="1:16" s="1" customFormat="1" ht="15">
      <c r="A6" s="220" t="s">
        <v>840</v>
      </c>
      <c r="B6" s="220"/>
      <c r="C6" s="221" t="s">
        <v>43</v>
      </c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</row>
    <row r="7" spans="1:16" s="1" customFormat="1" ht="15">
      <c r="A7" s="220" t="s">
        <v>841</v>
      </c>
      <c r="B7" s="220"/>
      <c r="C7" s="222" t="s">
        <v>44</v>
      </c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</row>
    <row r="8" spans="1:16" s="1" customFormat="1" ht="15">
      <c r="A8" s="220" t="s">
        <v>842</v>
      </c>
      <c r="B8" s="220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</row>
    <row r="9" spans="1:16" ht="14.25" customHeight="1">
      <c r="A9" s="10" t="s">
        <v>843</v>
      </c>
      <c r="B9" s="8" t="str">
        <f>'Visp. būvd.'!B9</f>
        <v>2010.</v>
      </c>
      <c r="C9" s="10" t="s">
        <v>845</v>
      </c>
      <c r="D9" s="240" t="s">
        <v>895</v>
      </c>
      <c r="E9" s="240"/>
      <c r="F9" s="211" t="s">
        <v>846</v>
      </c>
      <c r="G9" s="211"/>
      <c r="H9" s="211"/>
      <c r="I9" s="219" t="s">
        <v>847</v>
      </c>
      <c r="J9" s="219"/>
      <c r="K9" s="219"/>
      <c r="L9" s="219"/>
      <c r="M9" s="213">
        <f>P128</f>
        <v>0</v>
      </c>
      <c r="N9" s="206"/>
      <c r="O9" s="2" t="s">
        <v>773</v>
      </c>
      <c r="P9" s="9"/>
    </row>
    <row r="10" spans="1:16" ht="14.25" customHeight="1">
      <c r="A10" s="223"/>
      <c r="B10" s="223"/>
      <c r="C10" s="223"/>
      <c r="D10" s="223"/>
      <c r="E10" s="223"/>
      <c r="F10" s="223"/>
      <c r="G10" s="223"/>
      <c r="H10" s="223"/>
      <c r="I10" s="223"/>
      <c r="J10" s="223" t="s">
        <v>771</v>
      </c>
      <c r="K10" s="223"/>
      <c r="L10" s="8" t="str">
        <f>'Visp. būvd.'!L10</f>
        <v>2010.</v>
      </c>
      <c r="M10" s="2" t="s">
        <v>844</v>
      </c>
      <c r="N10" s="11">
        <f>'Visp. būvd.'!N10</f>
        <v>0</v>
      </c>
      <c r="O10" s="207" t="str">
        <f>'Visp. būvd.'!O10:P10</f>
        <v>septembŗī</v>
      </c>
      <c r="P10" s="207"/>
    </row>
    <row r="11" spans="1:16" ht="14.25" customHeight="1" thickBot="1">
      <c r="A11" s="224"/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</row>
    <row r="12" spans="1:16" ht="13.5" customHeight="1" thickBot="1">
      <c r="A12" s="40" t="s">
        <v>776</v>
      </c>
      <c r="B12" s="40"/>
      <c r="C12" s="41"/>
      <c r="D12" s="40" t="s">
        <v>777</v>
      </c>
      <c r="E12" s="42" t="s">
        <v>778</v>
      </c>
      <c r="F12" s="241" t="s">
        <v>791</v>
      </c>
      <c r="G12" s="242"/>
      <c r="H12" s="242"/>
      <c r="I12" s="242"/>
      <c r="J12" s="242"/>
      <c r="K12" s="243"/>
      <c r="L12" s="43"/>
      <c r="M12" s="43"/>
      <c r="N12" s="43" t="s">
        <v>780</v>
      </c>
      <c r="O12" s="43" t="s">
        <v>779</v>
      </c>
      <c r="P12" s="44" t="s">
        <v>773</v>
      </c>
    </row>
    <row r="13" spans="1:16" ht="12.75">
      <c r="A13" s="45" t="s">
        <v>781</v>
      </c>
      <c r="B13" s="45" t="s">
        <v>803</v>
      </c>
      <c r="C13" s="45" t="s">
        <v>790</v>
      </c>
      <c r="D13" s="45" t="s">
        <v>782</v>
      </c>
      <c r="E13" s="46" t="s">
        <v>783</v>
      </c>
      <c r="F13" s="45" t="s">
        <v>792</v>
      </c>
      <c r="G13" s="53" t="s">
        <v>848</v>
      </c>
      <c r="H13" s="40" t="s">
        <v>794</v>
      </c>
      <c r="I13" s="40" t="s">
        <v>784</v>
      </c>
      <c r="J13" s="40" t="s">
        <v>795</v>
      </c>
      <c r="K13" s="40" t="s">
        <v>800</v>
      </c>
      <c r="L13" s="47" t="s">
        <v>796</v>
      </c>
      <c r="M13" s="40" t="s">
        <v>794</v>
      </c>
      <c r="N13" s="40" t="s">
        <v>784</v>
      </c>
      <c r="O13" s="40" t="s">
        <v>795</v>
      </c>
      <c r="P13" s="40" t="s">
        <v>800</v>
      </c>
    </row>
    <row r="14" spans="1:16" ht="12.75">
      <c r="A14" s="45"/>
      <c r="B14" s="45"/>
      <c r="C14" s="45"/>
      <c r="D14" s="45"/>
      <c r="E14" s="46"/>
      <c r="F14" s="45" t="s">
        <v>801</v>
      </c>
      <c r="G14" s="45" t="s">
        <v>811</v>
      </c>
      <c r="H14" s="45" t="s">
        <v>798</v>
      </c>
      <c r="I14" s="45" t="s">
        <v>797</v>
      </c>
      <c r="J14" s="45" t="s">
        <v>799</v>
      </c>
      <c r="K14" s="45" t="s">
        <v>773</v>
      </c>
      <c r="L14" s="48" t="s">
        <v>802</v>
      </c>
      <c r="M14" s="45" t="s">
        <v>798</v>
      </c>
      <c r="N14" s="45" t="s">
        <v>797</v>
      </c>
      <c r="O14" s="45" t="s">
        <v>799</v>
      </c>
      <c r="P14" s="45" t="s">
        <v>773</v>
      </c>
    </row>
    <row r="15" spans="1:16" ht="13.5" thickBot="1">
      <c r="A15" s="49" t="s">
        <v>786</v>
      </c>
      <c r="B15" s="49"/>
      <c r="C15" s="49"/>
      <c r="D15" s="49"/>
      <c r="E15" s="50"/>
      <c r="F15" s="49" t="s">
        <v>808</v>
      </c>
      <c r="G15" s="49" t="s">
        <v>815</v>
      </c>
      <c r="H15" s="49" t="s">
        <v>773</v>
      </c>
      <c r="I15" s="49" t="s">
        <v>773</v>
      </c>
      <c r="J15" s="49" t="s">
        <v>773</v>
      </c>
      <c r="K15" s="49"/>
      <c r="L15" s="51" t="s">
        <v>808</v>
      </c>
      <c r="M15" s="49" t="s">
        <v>773</v>
      </c>
      <c r="N15" s="49" t="s">
        <v>773</v>
      </c>
      <c r="O15" s="49" t="s">
        <v>773</v>
      </c>
      <c r="P15" s="49"/>
    </row>
    <row r="16" spans="1:16" ht="15.75" thickBot="1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4">
        <v>6</v>
      </c>
      <c r="G16" s="4">
        <v>7</v>
      </c>
      <c r="H16" s="4">
        <v>8</v>
      </c>
      <c r="I16" s="4">
        <v>9</v>
      </c>
      <c r="J16" s="4">
        <v>10</v>
      </c>
      <c r="K16" s="4">
        <v>11</v>
      </c>
      <c r="L16" s="5">
        <v>12</v>
      </c>
      <c r="M16" s="5">
        <v>13</v>
      </c>
      <c r="N16" s="5">
        <v>14</v>
      </c>
      <c r="O16" s="5">
        <v>15</v>
      </c>
      <c r="P16" s="5">
        <v>16</v>
      </c>
    </row>
    <row r="17" spans="1:19" ht="15">
      <c r="A17" s="55"/>
      <c r="B17" s="59"/>
      <c r="C17" s="69"/>
      <c r="D17" s="70"/>
      <c r="E17" s="57"/>
      <c r="F17" s="140"/>
      <c r="G17" s="128"/>
      <c r="H17" s="128">
        <v>0</v>
      </c>
      <c r="I17" s="128">
        <v>0</v>
      </c>
      <c r="J17" s="128">
        <v>0</v>
      </c>
      <c r="K17" s="141">
        <f>SUM(H17:J17)</f>
        <v>0</v>
      </c>
      <c r="L17" s="141">
        <f aca="true" t="shared" si="0" ref="L17:L48">E17*F17</f>
        <v>0</v>
      </c>
      <c r="M17" s="141">
        <f aca="true" t="shared" si="1" ref="M17:M48">E17*H17</f>
        <v>0</v>
      </c>
      <c r="N17" s="141">
        <f aca="true" t="shared" si="2" ref="N17:N48">E17*I17</f>
        <v>0</v>
      </c>
      <c r="O17" s="141">
        <f aca="true" t="shared" si="3" ref="O17:O48">E17*J17</f>
        <v>0</v>
      </c>
      <c r="P17" s="141">
        <f>SUM(M17:O17)</f>
        <v>0</v>
      </c>
      <c r="S17" s="19"/>
    </row>
    <row r="18" spans="1:19" ht="15">
      <c r="A18" s="112"/>
      <c r="B18" s="113"/>
      <c r="C18" s="114" t="s">
        <v>399</v>
      </c>
      <c r="D18" s="58"/>
      <c r="E18" s="60"/>
      <c r="F18" s="142"/>
      <c r="G18" s="130"/>
      <c r="H18" s="130">
        <v>0</v>
      </c>
      <c r="I18" s="130">
        <v>0</v>
      </c>
      <c r="J18" s="130">
        <v>0</v>
      </c>
      <c r="K18" s="143">
        <f>SUM(H18:J18)</f>
        <v>0</v>
      </c>
      <c r="L18" s="143">
        <f t="shared" si="0"/>
        <v>0</v>
      </c>
      <c r="M18" s="143">
        <f t="shared" si="1"/>
        <v>0</v>
      </c>
      <c r="N18" s="143">
        <f t="shared" si="2"/>
        <v>0</v>
      </c>
      <c r="O18" s="143">
        <f t="shared" si="3"/>
        <v>0</v>
      </c>
      <c r="P18" s="143">
        <f>SUM(M18:O18)</f>
        <v>0</v>
      </c>
      <c r="S18" s="19"/>
    </row>
    <row r="19" spans="1:19" ht="15" customHeight="1">
      <c r="A19" s="58">
        <v>1</v>
      </c>
      <c r="B19" s="59" t="s">
        <v>877</v>
      </c>
      <c r="C19" s="64" t="s">
        <v>400</v>
      </c>
      <c r="D19" s="58" t="s">
        <v>401</v>
      </c>
      <c r="E19" s="60">
        <v>1</v>
      </c>
      <c r="F19" s="142">
        <v>0</v>
      </c>
      <c r="G19" s="130">
        <v>0</v>
      </c>
      <c r="H19" s="130">
        <v>0</v>
      </c>
      <c r="I19" s="130">
        <v>0</v>
      </c>
      <c r="J19" s="130">
        <v>0</v>
      </c>
      <c r="K19" s="143">
        <f>SUM(H19:J19)</f>
        <v>0</v>
      </c>
      <c r="L19" s="143">
        <f t="shared" si="0"/>
        <v>0</v>
      </c>
      <c r="M19" s="143">
        <f t="shared" si="1"/>
        <v>0</v>
      </c>
      <c r="N19" s="143">
        <f t="shared" si="2"/>
        <v>0</v>
      </c>
      <c r="O19" s="143">
        <f t="shared" si="3"/>
        <v>0</v>
      </c>
      <c r="P19" s="143">
        <f>SUM(M19:O19)</f>
        <v>0</v>
      </c>
      <c r="R19" s="19"/>
      <c r="S19" s="19"/>
    </row>
    <row r="20" spans="1:19" ht="30">
      <c r="A20" s="59" t="s">
        <v>759</v>
      </c>
      <c r="B20" s="59" t="s">
        <v>877</v>
      </c>
      <c r="C20" s="64" t="s">
        <v>402</v>
      </c>
      <c r="D20" s="58" t="s">
        <v>401</v>
      </c>
      <c r="E20" s="60">
        <v>1</v>
      </c>
      <c r="F20" s="142">
        <v>0</v>
      </c>
      <c r="G20" s="130">
        <v>0</v>
      </c>
      <c r="H20" s="130">
        <v>0</v>
      </c>
      <c r="I20" s="130">
        <v>0</v>
      </c>
      <c r="J20" s="130">
        <v>0</v>
      </c>
      <c r="K20" s="143">
        <f>SUM(H20:J20)</f>
        <v>0</v>
      </c>
      <c r="L20" s="143">
        <f t="shared" si="0"/>
        <v>0</v>
      </c>
      <c r="M20" s="143">
        <f t="shared" si="1"/>
        <v>0</v>
      </c>
      <c r="N20" s="143">
        <f t="shared" si="2"/>
        <v>0</v>
      </c>
      <c r="O20" s="143">
        <f t="shared" si="3"/>
        <v>0</v>
      </c>
      <c r="P20" s="143">
        <f>SUM(M20:O20)</f>
        <v>0</v>
      </c>
      <c r="S20" s="19"/>
    </row>
    <row r="21" spans="1:19" ht="75">
      <c r="A21" s="59" t="s">
        <v>760</v>
      </c>
      <c r="B21" s="59" t="s">
        <v>877</v>
      </c>
      <c r="C21" s="64" t="s">
        <v>252</v>
      </c>
      <c r="D21" s="58" t="s">
        <v>401</v>
      </c>
      <c r="E21" s="60">
        <v>1</v>
      </c>
      <c r="F21" s="142">
        <v>0</v>
      </c>
      <c r="G21" s="130">
        <v>0</v>
      </c>
      <c r="H21" s="130">
        <v>0</v>
      </c>
      <c r="I21" s="130">
        <v>0</v>
      </c>
      <c r="J21" s="130">
        <v>0</v>
      </c>
      <c r="K21" s="143">
        <f aca="true" t="shared" si="4" ref="K21:K79">SUM(H21:J21)</f>
        <v>0</v>
      </c>
      <c r="L21" s="143">
        <f t="shared" si="0"/>
        <v>0</v>
      </c>
      <c r="M21" s="143">
        <f t="shared" si="1"/>
        <v>0</v>
      </c>
      <c r="N21" s="143">
        <f t="shared" si="2"/>
        <v>0</v>
      </c>
      <c r="O21" s="143">
        <f t="shared" si="3"/>
        <v>0</v>
      </c>
      <c r="P21" s="143">
        <f aca="true" t="shared" si="5" ref="P21:P79">SUM(M21:O21)</f>
        <v>0</v>
      </c>
      <c r="S21" s="19"/>
    </row>
    <row r="22" spans="1:19" ht="15">
      <c r="A22" s="59" t="s">
        <v>761</v>
      </c>
      <c r="B22" s="59" t="s">
        <v>877</v>
      </c>
      <c r="C22" s="64" t="s">
        <v>403</v>
      </c>
      <c r="D22" s="58" t="s">
        <v>401</v>
      </c>
      <c r="E22" s="60">
        <v>1</v>
      </c>
      <c r="F22" s="142">
        <v>0</v>
      </c>
      <c r="G22" s="130">
        <v>0</v>
      </c>
      <c r="H22" s="130">
        <v>0</v>
      </c>
      <c r="I22" s="130">
        <v>0</v>
      </c>
      <c r="J22" s="130">
        <v>0</v>
      </c>
      <c r="K22" s="143">
        <f t="shared" si="4"/>
        <v>0</v>
      </c>
      <c r="L22" s="143">
        <f t="shared" si="0"/>
        <v>0</v>
      </c>
      <c r="M22" s="143">
        <f t="shared" si="1"/>
        <v>0</v>
      </c>
      <c r="N22" s="143">
        <f t="shared" si="2"/>
        <v>0</v>
      </c>
      <c r="O22" s="143">
        <f t="shared" si="3"/>
        <v>0</v>
      </c>
      <c r="P22" s="143">
        <f t="shared" si="5"/>
        <v>0</v>
      </c>
      <c r="S22" s="19"/>
    </row>
    <row r="23" spans="1:19" ht="15">
      <c r="A23" s="59" t="s">
        <v>762</v>
      </c>
      <c r="B23" s="59" t="s">
        <v>877</v>
      </c>
      <c r="C23" s="64" t="s">
        <v>430</v>
      </c>
      <c r="D23" s="58" t="s">
        <v>812</v>
      </c>
      <c r="E23" s="60">
        <v>5</v>
      </c>
      <c r="F23" s="142">
        <v>0</v>
      </c>
      <c r="G23" s="130">
        <v>0</v>
      </c>
      <c r="H23" s="130">
        <v>0</v>
      </c>
      <c r="I23" s="130">
        <v>0</v>
      </c>
      <c r="J23" s="130">
        <v>0</v>
      </c>
      <c r="K23" s="143">
        <f t="shared" si="4"/>
        <v>0</v>
      </c>
      <c r="L23" s="143">
        <f t="shared" si="0"/>
        <v>0</v>
      </c>
      <c r="M23" s="143">
        <f t="shared" si="1"/>
        <v>0</v>
      </c>
      <c r="N23" s="143">
        <f t="shared" si="2"/>
        <v>0</v>
      </c>
      <c r="O23" s="143">
        <f t="shared" si="3"/>
        <v>0</v>
      </c>
      <c r="P23" s="143">
        <f t="shared" si="5"/>
        <v>0</v>
      </c>
      <c r="S23" s="19"/>
    </row>
    <row r="24" spans="1:19" ht="15">
      <c r="A24" s="59" t="s">
        <v>763</v>
      </c>
      <c r="B24" s="59" t="s">
        <v>877</v>
      </c>
      <c r="C24" s="64" t="s">
        <v>431</v>
      </c>
      <c r="D24" s="58" t="s">
        <v>812</v>
      </c>
      <c r="E24" s="60">
        <v>22</v>
      </c>
      <c r="F24" s="142">
        <v>0</v>
      </c>
      <c r="G24" s="130">
        <v>0</v>
      </c>
      <c r="H24" s="130">
        <v>0</v>
      </c>
      <c r="I24" s="130">
        <v>0</v>
      </c>
      <c r="J24" s="130">
        <v>0</v>
      </c>
      <c r="K24" s="143">
        <f t="shared" si="4"/>
        <v>0</v>
      </c>
      <c r="L24" s="143">
        <f t="shared" si="0"/>
        <v>0</v>
      </c>
      <c r="M24" s="143">
        <f t="shared" si="1"/>
        <v>0</v>
      </c>
      <c r="N24" s="143">
        <f t="shared" si="2"/>
        <v>0</v>
      </c>
      <c r="O24" s="143">
        <f t="shared" si="3"/>
        <v>0</v>
      </c>
      <c r="P24" s="143">
        <f t="shared" si="5"/>
        <v>0</v>
      </c>
      <c r="S24" s="19"/>
    </row>
    <row r="25" spans="1:19" ht="15">
      <c r="A25" s="59" t="s">
        <v>764</v>
      </c>
      <c r="B25" s="59" t="s">
        <v>877</v>
      </c>
      <c r="C25" s="64" t="s">
        <v>432</v>
      </c>
      <c r="D25" s="58" t="s">
        <v>812</v>
      </c>
      <c r="E25" s="60">
        <v>15</v>
      </c>
      <c r="F25" s="142">
        <v>0</v>
      </c>
      <c r="G25" s="130">
        <v>0</v>
      </c>
      <c r="H25" s="130">
        <v>0</v>
      </c>
      <c r="I25" s="130">
        <v>0</v>
      </c>
      <c r="J25" s="130">
        <v>0</v>
      </c>
      <c r="K25" s="143">
        <f t="shared" si="4"/>
        <v>0</v>
      </c>
      <c r="L25" s="143">
        <f t="shared" si="0"/>
        <v>0</v>
      </c>
      <c r="M25" s="143">
        <f t="shared" si="1"/>
        <v>0</v>
      </c>
      <c r="N25" s="143">
        <f t="shared" si="2"/>
        <v>0</v>
      </c>
      <c r="O25" s="143">
        <f t="shared" si="3"/>
        <v>0</v>
      </c>
      <c r="P25" s="143">
        <f t="shared" si="5"/>
        <v>0</v>
      </c>
      <c r="S25" s="19"/>
    </row>
    <row r="26" spans="1:19" ht="15">
      <c r="A26" s="59" t="s">
        <v>765</v>
      </c>
      <c r="B26" s="59" t="s">
        <v>877</v>
      </c>
      <c r="C26" s="64" t="s">
        <v>434</v>
      </c>
      <c r="D26" s="58" t="s">
        <v>812</v>
      </c>
      <c r="E26" s="60">
        <v>3</v>
      </c>
      <c r="F26" s="142">
        <v>0</v>
      </c>
      <c r="G26" s="130">
        <v>0</v>
      </c>
      <c r="H26" s="130">
        <v>0</v>
      </c>
      <c r="I26" s="130">
        <v>0</v>
      </c>
      <c r="J26" s="130">
        <v>0</v>
      </c>
      <c r="K26" s="143">
        <f t="shared" si="4"/>
        <v>0</v>
      </c>
      <c r="L26" s="143">
        <f t="shared" si="0"/>
        <v>0</v>
      </c>
      <c r="M26" s="143">
        <f t="shared" si="1"/>
        <v>0</v>
      </c>
      <c r="N26" s="143">
        <f t="shared" si="2"/>
        <v>0</v>
      </c>
      <c r="O26" s="143">
        <f t="shared" si="3"/>
        <v>0</v>
      </c>
      <c r="P26" s="143">
        <f t="shared" si="5"/>
        <v>0</v>
      </c>
      <c r="S26" s="19"/>
    </row>
    <row r="27" spans="1:19" ht="15">
      <c r="A27" s="59" t="s">
        <v>766</v>
      </c>
      <c r="B27" s="59" t="s">
        <v>877</v>
      </c>
      <c r="C27" s="64" t="s">
        <v>433</v>
      </c>
      <c r="D27" s="58" t="s">
        <v>812</v>
      </c>
      <c r="E27" s="60">
        <v>6</v>
      </c>
      <c r="F27" s="142">
        <v>0</v>
      </c>
      <c r="G27" s="130">
        <v>0</v>
      </c>
      <c r="H27" s="130">
        <v>0</v>
      </c>
      <c r="I27" s="130">
        <v>0</v>
      </c>
      <c r="J27" s="130">
        <v>0</v>
      </c>
      <c r="K27" s="143">
        <f t="shared" si="4"/>
        <v>0</v>
      </c>
      <c r="L27" s="143">
        <f t="shared" si="0"/>
        <v>0</v>
      </c>
      <c r="M27" s="143">
        <f t="shared" si="1"/>
        <v>0</v>
      </c>
      <c r="N27" s="143">
        <f t="shared" si="2"/>
        <v>0</v>
      </c>
      <c r="O27" s="143">
        <f t="shared" si="3"/>
        <v>0</v>
      </c>
      <c r="P27" s="143">
        <f t="shared" si="5"/>
        <v>0</v>
      </c>
      <c r="S27" s="19"/>
    </row>
    <row r="28" spans="1:19" ht="15">
      <c r="A28" s="59" t="s">
        <v>2</v>
      </c>
      <c r="B28" s="59" t="s">
        <v>877</v>
      </c>
      <c r="C28" s="64" t="s">
        <v>435</v>
      </c>
      <c r="D28" s="58" t="s">
        <v>812</v>
      </c>
      <c r="E28" s="60">
        <v>1</v>
      </c>
      <c r="F28" s="142">
        <v>0</v>
      </c>
      <c r="G28" s="130">
        <v>0</v>
      </c>
      <c r="H28" s="130">
        <v>0</v>
      </c>
      <c r="I28" s="130">
        <v>0</v>
      </c>
      <c r="J28" s="130">
        <v>0</v>
      </c>
      <c r="K28" s="143">
        <f t="shared" si="4"/>
        <v>0</v>
      </c>
      <c r="L28" s="143">
        <f t="shared" si="0"/>
        <v>0</v>
      </c>
      <c r="M28" s="143">
        <f t="shared" si="1"/>
        <v>0</v>
      </c>
      <c r="N28" s="143">
        <f t="shared" si="2"/>
        <v>0</v>
      </c>
      <c r="O28" s="143">
        <f t="shared" si="3"/>
        <v>0</v>
      </c>
      <c r="P28" s="143">
        <f t="shared" si="5"/>
        <v>0</v>
      </c>
      <c r="S28" s="19"/>
    </row>
    <row r="29" spans="1:19" ht="15">
      <c r="A29" s="59" t="s">
        <v>3</v>
      </c>
      <c r="B29" s="59" t="s">
        <v>877</v>
      </c>
      <c r="C29" s="64" t="s">
        <v>436</v>
      </c>
      <c r="D29" s="58" t="s">
        <v>812</v>
      </c>
      <c r="E29" s="60">
        <v>1</v>
      </c>
      <c r="F29" s="142">
        <v>0</v>
      </c>
      <c r="G29" s="130">
        <v>0</v>
      </c>
      <c r="H29" s="130">
        <v>0</v>
      </c>
      <c r="I29" s="130">
        <v>0</v>
      </c>
      <c r="J29" s="130">
        <v>0</v>
      </c>
      <c r="K29" s="143">
        <f t="shared" si="4"/>
        <v>0</v>
      </c>
      <c r="L29" s="143">
        <f t="shared" si="0"/>
        <v>0</v>
      </c>
      <c r="M29" s="143">
        <f t="shared" si="1"/>
        <v>0</v>
      </c>
      <c r="N29" s="143">
        <f t="shared" si="2"/>
        <v>0</v>
      </c>
      <c r="O29" s="143">
        <f t="shared" si="3"/>
        <v>0</v>
      </c>
      <c r="P29" s="143">
        <f t="shared" si="5"/>
        <v>0</v>
      </c>
      <c r="S29" s="19"/>
    </row>
    <row r="30" spans="1:19" ht="15">
      <c r="A30" s="59" t="s">
        <v>4</v>
      </c>
      <c r="B30" s="59" t="s">
        <v>877</v>
      </c>
      <c r="C30" s="64" t="s">
        <v>437</v>
      </c>
      <c r="D30" s="58" t="s">
        <v>812</v>
      </c>
      <c r="E30" s="60">
        <v>2</v>
      </c>
      <c r="F30" s="142">
        <v>0</v>
      </c>
      <c r="G30" s="130">
        <v>0</v>
      </c>
      <c r="H30" s="130">
        <v>0</v>
      </c>
      <c r="I30" s="130">
        <v>0</v>
      </c>
      <c r="J30" s="130">
        <v>0</v>
      </c>
      <c r="K30" s="143">
        <f t="shared" si="4"/>
        <v>0</v>
      </c>
      <c r="L30" s="143">
        <f t="shared" si="0"/>
        <v>0</v>
      </c>
      <c r="M30" s="143">
        <f t="shared" si="1"/>
        <v>0</v>
      </c>
      <c r="N30" s="143">
        <f t="shared" si="2"/>
        <v>0</v>
      </c>
      <c r="O30" s="143">
        <f t="shared" si="3"/>
        <v>0</v>
      </c>
      <c r="P30" s="143">
        <f t="shared" si="5"/>
        <v>0</v>
      </c>
      <c r="S30" s="19"/>
    </row>
    <row r="31" spans="1:19" ht="30">
      <c r="A31" s="59" t="s">
        <v>5</v>
      </c>
      <c r="B31" s="59" t="s">
        <v>877</v>
      </c>
      <c r="C31" s="64" t="s">
        <v>438</v>
      </c>
      <c r="D31" s="58" t="s">
        <v>812</v>
      </c>
      <c r="E31" s="60">
        <v>2</v>
      </c>
      <c r="F31" s="142">
        <v>0</v>
      </c>
      <c r="G31" s="130">
        <v>0</v>
      </c>
      <c r="H31" s="130">
        <v>0</v>
      </c>
      <c r="I31" s="130">
        <v>0</v>
      </c>
      <c r="J31" s="130">
        <v>0</v>
      </c>
      <c r="K31" s="143">
        <f t="shared" si="4"/>
        <v>0</v>
      </c>
      <c r="L31" s="143">
        <f t="shared" si="0"/>
        <v>0</v>
      </c>
      <c r="M31" s="143">
        <f t="shared" si="1"/>
        <v>0</v>
      </c>
      <c r="N31" s="143">
        <f t="shared" si="2"/>
        <v>0</v>
      </c>
      <c r="O31" s="143">
        <f t="shared" si="3"/>
        <v>0</v>
      </c>
      <c r="P31" s="143">
        <f t="shared" si="5"/>
        <v>0</v>
      </c>
      <c r="S31" s="19"/>
    </row>
    <row r="32" spans="1:19" ht="15">
      <c r="A32" s="59" t="s">
        <v>6</v>
      </c>
      <c r="B32" s="59" t="s">
        <v>877</v>
      </c>
      <c r="C32" s="64" t="s">
        <v>404</v>
      </c>
      <c r="D32" s="58" t="s">
        <v>812</v>
      </c>
      <c r="E32" s="60">
        <v>5</v>
      </c>
      <c r="F32" s="142">
        <v>0</v>
      </c>
      <c r="G32" s="130">
        <v>0</v>
      </c>
      <c r="H32" s="130">
        <v>0</v>
      </c>
      <c r="I32" s="130">
        <v>0</v>
      </c>
      <c r="J32" s="130">
        <v>0</v>
      </c>
      <c r="K32" s="143">
        <f t="shared" si="4"/>
        <v>0</v>
      </c>
      <c r="L32" s="143">
        <f t="shared" si="0"/>
        <v>0</v>
      </c>
      <c r="M32" s="143">
        <f t="shared" si="1"/>
        <v>0</v>
      </c>
      <c r="N32" s="143">
        <f t="shared" si="2"/>
        <v>0</v>
      </c>
      <c r="O32" s="143">
        <f t="shared" si="3"/>
        <v>0</v>
      </c>
      <c r="P32" s="143">
        <f t="shared" si="5"/>
        <v>0</v>
      </c>
      <c r="S32" s="19"/>
    </row>
    <row r="33" spans="1:19" ht="60">
      <c r="A33" s="59" t="s">
        <v>7</v>
      </c>
      <c r="B33" s="59" t="s">
        <v>877</v>
      </c>
      <c r="C33" s="64" t="s">
        <v>439</v>
      </c>
      <c r="D33" s="58" t="s">
        <v>772</v>
      </c>
      <c r="E33" s="60">
        <v>5</v>
      </c>
      <c r="F33" s="142">
        <v>0</v>
      </c>
      <c r="G33" s="130">
        <v>0</v>
      </c>
      <c r="H33" s="130">
        <v>0</v>
      </c>
      <c r="I33" s="130">
        <v>0</v>
      </c>
      <c r="J33" s="130">
        <v>0</v>
      </c>
      <c r="K33" s="143">
        <f t="shared" si="4"/>
        <v>0</v>
      </c>
      <c r="L33" s="143">
        <f t="shared" si="0"/>
        <v>0</v>
      </c>
      <c r="M33" s="143">
        <f t="shared" si="1"/>
        <v>0</v>
      </c>
      <c r="N33" s="143">
        <f t="shared" si="2"/>
        <v>0</v>
      </c>
      <c r="O33" s="143">
        <f t="shared" si="3"/>
        <v>0</v>
      </c>
      <c r="P33" s="143">
        <f t="shared" si="5"/>
        <v>0</v>
      </c>
      <c r="S33" s="19"/>
    </row>
    <row r="34" spans="1:19" ht="45">
      <c r="A34" s="59" t="s">
        <v>8</v>
      </c>
      <c r="B34" s="59" t="s">
        <v>877</v>
      </c>
      <c r="C34" s="64" t="s">
        <v>440</v>
      </c>
      <c r="D34" s="58" t="s">
        <v>772</v>
      </c>
      <c r="E34" s="60">
        <v>27</v>
      </c>
      <c r="F34" s="142">
        <v>0</v>
      </c>
      <c r="G34" s="130">
        <v>0</v>
      </c>
      <c r="H34" s="130">
        <v>0</v>
      </c>
      <c r="I34" s="130">
        <v>0</v>
      </c>
      <c r="J34" s="130">
        <v>0</v>
      </c>
      <c r="K34" s="143">
        <f t="shared" si="4"/>
        <v>0</v>
      </c>
      <c r="L34" s="143">
        <f t="shared" si="0"/>
        <v>0</v>
      </c>
      <c r="M34" s="143">
        <f t="shared" si="1"/>
        <v>0</v>
      </c>
      <c r="N34" s="143">
        <f t="shared" si="2"/>
        <v>0</v>
      </c>
      <c r="O34" s="143">
        <f t="shared" si="3"/>
        <v>0</v>
      </c>
      <c r="P34" s="143">
        <f t="shared" si="5"/>
        <v>0</v>
      </c>
      <c r="S34" s="19"/>
    </row>
    <row r="35" spans="1:19" ht="45">
      <c r="A35" s="59" t="s">
        <v>9</v>
      </c>
      <c r="B35" s="59" t="s">
        <v>877</v>
      </c>
      <c r="C35" s="64" t="s">
        <v>441</v>
      </c>
      <c r="D35" s="58" t="s">
        <v>772</v>
      </c>
      <c r="E35" s="60">
        <v>8</v>
      </c>
      <c r="F35" s="142">
        <v>0</v>
      </c>
      <c r="G35" s="130">
        <v>0</v>
      </c>
      <c r="H35" s="130">
        <v>0</v>
      </c>
      <c r="I35" s="130">
        <v>0</v>
      </c>
      <c r="J35" s="130">
        <v>0</v>
      </c>
      <c r="K35" s="143">
        <f t="shared" si="4"/>
        <v>0</v>
      </c>
      <c r="L35" s="143">
        <f t="shared" si="0"/>
        <v>0</v>
      </c>
      <c r="M35" s="143">
        <f t="shared" si="1"/>
        <v>0</v>
      </c>
      <c r="N35" s="143">
        <f t="shared" si="2"/>
        <v>0</v>
      </c>
      <c r="O35" s="143">
        <f t="shared" si="3"/>
        <v>0</v>
      </c>
      <c r="P35" s="143">
        <f t="shared" si="5"/>
        <v>0</v>
      </c>
      <c r="S35" s="19"/>
    </row>
    <row r="36" spans="1:19" ht="75">
      <c r="A36" s="59" t="s">
        <v>899</v>
      </c>
      <c r="B36" s="59" t="s">
        <v>877</v>
      </c>
      <c r="C36" s="64" t="s">
        <v>244</v>
      </c>
      <c r="D36" s="58" t="s">
        <v>772</v>
      </c>
      <c r="E36" s="60">
        <v>19</v>
      </c>
      <c r="F36" s="142">
        <v>0</v>
      </c>
      <c r="G36" s="130">
        <v>0</v>
      </c>
      <c r="H36" s="130">
        <v>0</v>
      </c>
      <c r="I36" s="130">
        <v>0</v>
      </c>
      <c r="J36" s="130">
        <v>0</v>
      </c>
      <c r="K36" s="143">
        <f t="shared" si="4"/>
        <v>0</v>
      </c>
      <c r="L36" s="143">
        <f t="shared" si="0"/>
        <v>0</v>
      </c>
      <c r="M36" s="143">
        <f t="shared" si="1"/>
        <v>0</v>
      </c>
      <c r="N36" s="143">
        <f t="shared" si="2"/>
        <v>0</v>
      </c>
      <c r="O36" s="143">
        <f t="shared" si="3"/>
        <v>0</v>
      </c>
      <c r="P36" s="143">
        <f t="shared" si="5"/>
        <v>0</v>
      </c>
      <c r="S36" s="19"/>
    </row>
    <row r="37" spans="1:19" ht="75">
      <c r="A37" s="59" t="s">
        <v>10</v>
      </c>
      <c r="B37" s="59" t="s">
        <v>877</v>
      </c>
      <c r="C37" s="64" t="s">
        <v>245</v>
      </c>
      <c r="D37" s="58" t="s">
        <v>772</v>
      </c>
      <c r="E37" s="60">
        <v>103</v>
      </c>
      <c r="F37" s="142">
        <v>0</v>
      </c>
      <c r="G37" s="130">
        <v>0</v>
      </c>
      <c r="H37" s="130">
        <v>0</v>
      </c>
      <c r="I37" s="130">
        <v>0</v>
      </c>
      <c r="J37" s="130">
        <v>0</v>
      </c>
      <c r="K37" s="143">
        <f t="shared" si="4"/>
        <v>0</v>
      </c>
      <c r="L37" s="143">
        <f t="shared" si="0"/>
        <v>0</v>
      </c>
      <c r="M37" s="143">
        <f t="shared" si="1"/>
        <v>0</v>
      </c>
      <c r="N37" s="143">
        <f t="shared" si="2"/>
        <v>0</v>
      </c>
      <c r="O37" s="143">
        <f t="shared" si="3"/>
        <v>0</v>
      </c>
      <c r="P37" s="143">
        <f t="shared" si="5"/>
        <v>0</v>
      </c>
      <c r="S37" s="19"/>
    </row>
    <row r="38" spans="1:19" ht="75">
      <c r="A38" s="59" t="s">
        <v>11</v>
      </c>
      <c r="B38" s="59" t="s">
        <v>877</v>
      </c>
      <c r="C38" s="64" t="s">
        <v>246</v>
      </c>
      <c r="D38" s="58" t="s">
        <v>772</v>
      </c>
      <c r="E38" s="60">
        <v>50</v>
      </c>
      <c r="F38" s="142">
        <v>0</v>
      </c>
      <c r="G38" s="130">
        <v>0</v>
      </c>
      <c r="H38" s="130">
        <v>0</v>
      </c>
      <c r="I38" s="130">
        <v>0</v>
      </c>
      <c r="J38" s="130">
        <v>0</v>
      </c>
      <c r="K38" s="143">
        <f t="shared" si="4"/>
        <v>0</v>
      </c>
      <c r="L38" s="143">
        <f t="shared" si="0"/>
        <v>0</v>
      </c>
      <c r="M38" s="143">
        <f t="shared" si="1"/>
        <v>0</v>
      </c>
      <c r="N38" s="143">
        <f t="shared" si="2"/>
        <v>0</v>
      </c>
      <c r="O38" s="143">
        <f t="shared" si="3"/>
        <v>0</v>
      </c>
      <c r="P38" s="143">
        <f t="shared" si="5"/>
        <v>0</v>
      </c>
      <c r="S38" s="19"/>
    </row>
    <row r="39" spans="1:19" ht="75">
      <c r="A39" s="59" t="s">
        <v>12</v>
      </c>
      <c r="B39" s="59" t="s">
        <v>877</v>
      </c>
      <c r="C39" s="64" t="s">
        <v>247</v>
      </c>
      <c r="D39" s="58" t="s">
        <v>772</v>
      </c>
      <c r="E39" s="60">
        <v>28</v>
      </c>
      <c r="F39" s="142">
        <v>0</v>
      </c>
      <c r="G39" s="130">
        <v>0</v>
      </c>
      <c r="H39" s="130">
        <v>0</v>
      </c>
      <c r="I39" s="130">
        <v>0</v>
      </c>
      <c r="J39" s="130">
        <v>0</v>
      </c>
      <c r="K39" s="143">
        <f t="shared" si="4"/>
        <v>0</v>
      </c>
      <c r="L39" s="143">
        <f t="shared" si="0"/>
        <v>0</v>
      </c>
      <c r="M39" s="143">
        <f t="shared" si="1"/>
        <v>0</v>
      </c>
      <c r="N39" s="143">
        <f t="shared" si="2"/>
        <v>0</v>
      </c>
      <c r="O39" s="143">
        <f t="shared" si="3"/>
        <v>0</v>
      </c>
      <c r="P39" s="143">
        <f t="shared" si="5"/>
        <v>0</v>
      </c>
      <c r="S39" s="19"/>
    </row>
    <row r="40" spans="1:19" ht="75">
      <c r="A40" s="59" t="s">
        <v>13</v>
      </c>
      <c r="B40" s="59" t="s">
        <v>877</v>
      </c>
      <c r="C40" s="64" t="s">
        <v>248</v>
      </c>
      <c r="D40" s="58" t="s">
        <v>772</v>
      </c>
      <c r="E40" s="60">
        <v>64</v>
      </c>
      <c r="F40" s="142">
        <v>0</v>
      </c>
      <c r="G40" s="130">
        <v>0</v>
      </c>
      <c r="H40" s="130">
        <v>0</v>
      </c>
      <c r="I40" s="130">
        <v>0</v>
      </c>
      <c r="J40" s="130">
        <v>0</v>
      </c>
      <c r="K40" s="143">
        <f t="shared" si="4"/>
        <v>0</v>
      </c>
      <c r="L40" s="143">
        <f t="shared" si="0"/>
        <v>0</v>
      </c>
      <c r="M40" s="143">
        <f t="shared" si="1"/>
        <v>0</v>
      </c>
      <c r="N40" s="143">
        <f t="shared" si="2"/>
        <v>0</v>
      </c>
      <c r="O40" s="143">
        <f t="shared" si="3"/>
        <v>0</v>
      </c>
      <c r="P40" s="143">
        <f t="shared" si="5"/>
        <v>0</v>
      </c>
      <c r="S40" s="19"/>
    </row>
    <row r="41" spans="1:19" ht="75">
      <c r="A41" s="59" t="s">
        <v>14</v>
      </c>
      <c r="B41" s="59" t="s">
        <v>877</v>
      </c>
      <c r="C41" s="64" t="s">
        <v>249</v>
      </c>
      <c r="D41" s="58" t="s">
        <v>772</v>
      </c>
      <c r="E41" s="60">
        <v>20</v>
      </c>
      <c r="F41" s="142">
        <v>0</v>
      </c>
      <c r="G41" s="130">
        <v>0</v>
      </c>
      <c r="H41" s="130">
        <v>0</v>
      </c>
      <c r="I41" s="130">
        <v>0</v>
      </c>
      <c r="J41" s="130">
        <v>0</v>
      </c>
      <c r="K41" s="143">
        <f t="shared" si="4"/>
        <v>0</v>
      </c>
      <c r="L41" s="143">
        <f t="shared" si="0"/>
        <v>0</v>
      </c>
      <c r="M41" s="143">
        <f t="shared" si="1"/>
        <v>0</v>
      </c>
      <c r="N41" s="143">
        <f t="shared" si="2"/>
        <v>0</v>
      </c>
      <c r="O41" s="143">
        <f t="shared" si="3"/>
        <v>0</v>
      </c>
      <c r="P41" s="143">
        <f t="shared" si="5"/>
        <v>0</v>
      </c>
      <c r="S41" s="19"/>
    </row>
    <row r="42" spans="1:19" ht="75">
      <c r="A42" s="59" t="s">
        <v>15</v>
      </c>
      <c r="B42" s="59" t="s">
        <v>877</v>
      </c>
      <c r="C42" s="64" t="s">
        <v>250</v>
      </c>
      <c r="D42" s="58" t="s">
        <v>772</v>
      </c>
      <c r="E42" s="60">
        <v>22</v>
      </c>
      <c r="F42" s="142">
        <v>0</v>
      </c>
      <c r="G42" s="130">
        <v>0</v>
      </c>
      <c r="H42" s="130">
        <v>0</v>
      </c>
      <c r="I42" s="130">
        <v>0</v>
      </c>
      <c r="J42" s="130">
        <v>0</v>
      </c>
      <c r="K42" s="143">
        <f t="shared" si="4"/>
        <v>0</v>
      </c>
      <c r="L42" s="143">
        <f t="shared" si="0"/>
        <v>0</v>
      </c>
      <c r="M42" s="143">
        <f t="shared" si="1"/>
        <v>0</v>
      </c>
      <c r="N42" s="143">
        <f t="shared" si="2"/>
        <v>0</v>
      </c>
      <c r="O42" s="143">
        <f t="shared" si="3"/>
        <v>0</v>
      </c>
      <c r="P42" s="143">
        <f t="shared" si="5"/>
        <v>0</v>
      </c>
      <c r="S42" s="19"/>
    </row>
    <row r="43" spans="1:19" ht="15">
      <c r="A43" s="59" t="s">
        <v>16</v>
      </c>
      <c r="B43" s="59" t="s">
        <v>877</v>
      </c>
      <c r="C43" s="64" t="s">
        <v>443</v>
      </c>
      <c r="D43" s="58"/>
      <c r="E43" s="60">
        <v>24</v>
      </c>
      <c r="F43" s="142">
        <v>0</v>
      </c>
      <c r="G43" s="130">
        <v>0</v>
      </c>
      <c r="H43" s="130">
        <v>0</v>
      </c>
      <c r="I43" s="130">
        <v>0</v>
      </c>
      <c r="J43" s="130">
        <v>0</v>
      </c>
      <c r="K43" s="143">
        <f t="shared" si="4"/>
        <v>0</v>
      </c>
      <c r="L43" s="143">
        <f t="shared" si="0"/>
        <v>0</v>
      </c>
      <c r="M43" s="143">
        <f t="shared" si="1"/>
        <v>0</v>
      </c>
      <c r="N43" s="143">
        <f t="shared" si="2"/>
        <v>0</v>
      </c>
      <c r="O43" s="143">
        <f t="shared" si="3"/>
        <v>0</v>
      </c>
      <c r="P43" s="143">
        <f t="shared" si="5"/>
        <v>0</v>
      </c>
      <c r="S43" s="19"/>
    </row>
    <row r="44" spans="1:19" ht="15">
      <c r="A44" s="59" t="s">
        <v>17</v>
      </c>
      <c r="B44" s="59" t="s">
        <v>877</v>
      </c>
      <c r="C44" s="64" t="s">
        <v>444</v>
      </c>
      <c r="D44" s="58"/>
      <c r="E44" s="60">
        <v>8</v>
      </c>
      <c r="F44" s="142">
        <v>0</v>
      </c>
      <c r="G44" s="130">
        <v>0</v>
      </c>
      <c r="H44" s="130">
        <v>0</v>
      </c>
      <c r="I44" s="130">
        <v>0</v>
      </c>
      <c r="J44" s="130">
        <v>0</v>
      </c>
      <c r="K44" s="143">
        <f t="shared" si="4"/>
        <v>0</v>
      </c>
      <c r="L44" s="143">
        <f t="shared" si="0"/>
        <v>0</v>
      </c>
      <c r="M44" s="143">
        <f t="shared" si="1"/>
        <v>0</v>
      </c>
      <c r="N44" s="143">
        <f t="shared" si="2"/>
        <v>0</v>
      </c>
      <c r="O44" s="143">
        <f t="shared" si="3"/>
        <v>0</v>
      </c>
      <c r="P44" s="143">
        <f t="shared" si="5"/>
        <v>0</v>
      </c>
      <c r="S44" s="19"/>
    </row>
    <row r="45" spans="1:19" ht="15">
      <c r="A45" s="59"/>
      <c r="B45" s="59"/>
      <c r="C45" s="114" t="s">
        <v>405</v>
      </c>
      <c r="D45" s="58"/>
      <c r="E45" s="60"/>
      <c r="F45" s="142">
        <v>0</v>
      </c>
      <c r="G45" s="130">
        <v>0</v>
      </c>
      <c r="H45" s="130">
        <v>0</v>
      </c>
      <c r="I45" s="130">
        <v>0</v>
      </c>
      <c r="J45" s="130">
        <v>0</v>
      </c>
      <c r="K45" s="143">
        <f t="shared" si="4"/>
        <v>0</v>
      </c>
      <c r="L45" s="143">
        <f t="shared" si="0"/>
        <v>0</v>
      </c>
      <c r="M45" s="143">
        <f t="shared" si="1"/>
        <v>0</v>
      </c>
      <c r="N45" s="143">
        <f t="shared" si="2"/>
        <v>0</v>
      </c>
      <c r="O45" s="143">
        <f t="shared" si="3"/>
        <v>0</v>
      </c>
      <c r="P45" s="143">
        <f t="shared" si="5"/>
        <v>0</v>
      </c>
      <c r="S45" s="19"/>
    </row>
    <row r="46" spans="1:19" ht="15">
      <c r="A46" s="59" t="s">
        <v>18</v>
      </c>
      <c r="B46" s="59" t="s">
        <v>877</v>
      </c>
      <c r="C46" s="64" t="s">
        <v>445</v>
      </c>
      <c r="D46" s="58" t="s">
        <v>812</v>
      </c>
      <c r="E46" s="60">
        <v>2</v>
      </c>
      <c r="F46" s="142">
        <v>0</v>
      </c>
      <c r="G46" s="130">
        <v>0</v>
      </c>
      <c r="H46" s="130">
        <v>0</v>
      </c>
      <c r="I46" s="130">
        <v>0</v>
      </c>
      <c r="J46" s="130">
        <v>0</v>
      </c>
      <c r="K46" s="143">
        <f t="shared" si="4"/>
        <v>0</v>
      </c>
      <c r="L46" s="143">
        <f t="shared" si="0"/>
        <v>0</v>
      </c>
      <c r="M46" s="143">
        <f t="shared" si="1"/>
        <v>0</v>
      </c>
      <c r="N46" s="143">
        <f t="shared" si="2"/>
        <v>0</v>
      </c>
      <c r="O46" s="143">
        <f t="shared" si="3"/>
        <v>0</v>
      </c>
      <c r="P46" s="143">
        <f t="shared" si="5"/>
        <v>0</v>
      </c>
      <c r="S46" s="19"/>
    </row>
    <row r="47" spans="1:19" ht="15">
      <c r="A47" s="59" t="s">
        <v>19</v>
      </c>
      <c r="B47" s="59" t="s">
        <v>877</v>
      </c>
      <c r="C47" s="64" t="s">
        <v>446</v>
      </c>
      <c r="D47" s="58" t="s">
        <v>812</v>
      </c>
      <c r="E47" s="60">
        <v>1</v>
      </c>
      <c r="F47" s="142">
        <v>0</v>
      </c>
      <c r="G47" s="130">
        <v>0</v>
      </c>
      <c r="H47" s="130">
        <v>0</v>
      </c>
      <c r="I47" s="130">
        <v>0</v>
      </c>
      <c r="J47" s="130">
        <v>0</v>
      </c>
      <c r="K47" s="143">
        <f t="shared" si="4"/>
        <v>0</v>
      </c>
      <c r="L47" s="143">
        <f t="shared" si="0"/>
        <v>0</v>
      </c>
      <c r="M47" s="143">
        <f t="shared" si="1"/>
        <v>0</v>
      </c>
      <c r="N47" s="143">
        <f t="shared" si="2"/>
        <v>0</v>
      </c>
      <c r="O47" s="143">
        <f t="shared" si="3"/>
        <v>0</v>
      </c>
      <c r="P47" s="143">
        <f t="shared" si="5"/>
        <v>0</v>
      </c>
      <c r="S47" s="19"/>
    </row>
    <row r="48" spans="1:19" ht="30">
      <c r="A48" s="59" t="s">
        <v>20</v>
      </c>
      <c r="B48" s="59" t="s">
        <v>877</v>
      </c>
      <c r="C48" s="64" t="s">
        <v>447</v>
      </c>
      <c r="D48" s="58" t="s">
        <v>401</v>
      </c>
      <c r="E48" s="60">
        <v>1</v>
      </c>
      <c r="F48" s="142">
        <v>0</v>
      </c>
      <c r="G48" s="130">
        <v>0</v>
      </c>
      <c r="H48" s="130">
        <v>0</v>
      </c>
      <c r="I48" s="130">
        <v>0</v>
      </c>
      <c r="J48" s="130">
        <v>0</v>
      </c>
      <c r="K48" s="143">
        <f t="shared" si="4"/>
        <v>0</v>
      </c>
      <c r="L48" s="143">
        <f t="shared" si="0"/>
        <v>0</v>
      </c>
      <c r="M48" s="143">
        <f t="shared" si="1"/>
        <v>0</v>
      </c>
      <c r="N48" s="143">
        <f t="shared" si="2"/>
        <v>0</v>
      </c>
      <c r="O48" s="143">
        <f t="shared" si="3"/>
        <v>0</v>
      </c>
      <c r="P48" s="143">
        <f t="shared" si="5"/>
        <v>0</v>
      </c>
      <c r="S48" s="19"/>
    </row>
    <row r="49" spans="1:19" ht="75">
      <c r="A49" s="59" t="s">
        <v>21</v>
      </c>
      <c r="B49" s="59" t="s">
        <v>877</v>
      </c>
      <c r="C49" s="64" t="s">
        <v>251</v>
      </c>
      <c r="D49" s="58" t="s">
        <v>401</v>
      </c>
      <c r="E49" s="60">
        <v>1</v>
      </c>
      <c r="F49" s="142">
        <v>0</v>
      </c>
      <c r="G49" s="130">
        <v>0</v>
      </c>
      <c r="H49" s="130">
        <v>0</v>
      </c>
      <c r="I49" s="130">
        <v>0</v>
      </c>
      <c r="J49" s="130">
        <v>0</v>
      </c>
      <c r="K49" s="143">
        <f t="shared" si="4"/>
        <v>0</v>
      </c>
      <c r="L49" s="143">
        <f aca="true" t="shared" si="6" ref="L49:L80">E49*F49</f>
        <v>0</v>
      </c>
      <c r="M49" s="143">
        <f aca="true" t="shared" si="7" ref="M49:M80">E49*H49</f>
        <v>0</v>
      </c>
      <c r="N49" s="143">
        <f aca="true" t="shared" si="8" ref="N49:N80">E49*I49</f>
        <v>0</v>
      </c>
      <c r="O49" s="143">
        <f aca="true" t="shared" si="9" ref="O49:O80">E49*J49</f>
        <v>0</v>
      </c>
      <c r="P49" s="143">
        <f t="shared" si="5"/>
        <v>0</v>
      </c>
      <c r="S49" s="19"/>
    </row>
    <row r="50" spans="1:19" ht="15">
      <c r="A50" s="59" t="s">
        <v>22</v>
      </c>
      <c r="B50" s="59" t="s">
        <v>877</v>
      </c>
      <c r="C50" s="64" t="s">
        <v>406</v>
      </c>
      <c r="D50" s="58" t="s">
        <v>812</v>
      </c>
      <c r="E50" s="60">
        <v>1</v>
      </c>
      <c r="F50" s="142">
        <v>0</v>
      </c>
      <c r="G50" s="130">
        <v>0</v>
      </c>
      <c r="H50" s="130">
        <v>0</v>
      </c>
      <c r="I50" s="130">
        <v>0</v>
      </c>
      <c r="J50" s="130">
        <v>0</v>
      </c>
      <c r="K50" s="143">
        <f t="shared" si="4"/>
        <v>0</v>
      </c>
      <c r="L50" s="143">
        <f t="shared" si="6"/>
        <v>0</v>
      </c>
      <c r="M50" s="143">
        <f t="shared" si="7"/>
        <v>0</v>
      </c>
      <c r="N50" s="143">
        <f t="shared" si="8"/>
        <v>0</v>
      </c>
      <c r="O50" s="143">
        <f t="shared" si="9"/>
        <v>0</v>
      </c>
      <c r="P50" s="143">
        <f t="shared" si="5"/>
        <v>0</v>
      </c>
      <c r="S50" s="19"/>
    </row>
    <row r="51" spans="1:19" ht="45">
      <c r="A51" s="59" t="s">
        <v>23</v>
      </c>
      <c r="B51" s="59" t="s">
        <v>877</v>
      </c>
      <c r="C51" s="64" t="s">
        <v>448</v>
      </c>
      <c r="D51" s="58" t="s">
        <v>401</v>
      </c>
      <c r="E51" s="60">
        <v>5</v>
      </c>
      <c r="F51" s="142">
        <v>0</v>
      </c>
      <c r="G51" s="130">
        <v>0</v>
      </c>
      <c r="H51" s="130">
        <v>0</v>
      </c>
      <c r="I51" s="130">
        <v>0</v>
      </c>
      <c r="J51" s="130">
        <v>0</v>
      </c>
      <c r="K51" s="143">
        <f t="shared" si="4"/>
        <v>0</v>
      </c>
      <c r="L51" s="143">
        <f t="shared" si="6"/>
        <v>0</v>
      </c>
      <c r="M51" s="143">
        <f t="shared" si="7"/>
        <v>0</v>
      </c>
      <c r="N51" s="143">
        <f t="shared" si="8"/>
        <v>0</v>
      </c>
      <c r="O51" s="143">
        <f t="shared" si="9"/>
        <v>0</v>
      </c>
      <c r="P51" s="143">
        <f t="shared" si="5"/>
        <v>0</v>
      </c>
      <c r="S51" s="19"/>
    </row>
    <row r="52" spans="1:19" ht="30">
      <c r="A52" s="59" t="s">
        <v>24</v>
      </c>
      <c r="B52" s="59" t="s">
        <v>877</v>
      </c>
      <c r="C52" s="64" t="s">
        <v>407</v>
      </c>
      <c r="D52" s="58" t="s">
        <v>772</v>
      </c>
      <c r="E52" s="60">
        <v>90</v>
      </c>
      <c r="F52" s="142">
        <v>0</v>
      </c>
      <c r="G52" s="130">
        <v>0</v>
      </c>
      <c r="H52" s="130">
        <v>0</v>
      </c>
      <c r="I52" s="130">
        <v>0</v>
      </c>
      <c r="J52" s="130">
        <v>0</v>
      </c>
      <c r="K52" s="143">
        <f t="shared" si="4"/>
        <v>0</v>
      </c>
      <c r="L52" s="143">
        <f t="shared" si="6"/>
        <v>0</v>
      </c>
      <c r="M52" s="143">
        <f t="shared" si="7"/>
        <v>0</v>
      </c>
      <c r="N52" s="143">
        <f t="shared" si="8"/>
        <v>0</v>
      </c>
      <c r="O52" s="143">
        <f t="shared" si="9"/>
        <v>0</v>
      </c>
      <c r="P52" s="143">
        <f t="shared" si="5"/>
        <v>0</v>
      </c>
      <c r="S52" s="19"/>
    </row>
    <row r="53" spans="1:19" ht="30">
      <c r="A53" s="59" t="s">
        <v>25</v>
      </c>
      <c r="B53" s="59" t="s">
        <v>877</v>
      </c>
      <c r="C53" s="64" t="s">
        <v>408</v>
      </c>
      <c r="D53" s="58" t="s">
        <v>812</v>
      </c>
      <c r="E53" s="60">
        <v>10</v>
      </c>
      <c r="F53" s="142">
        <v>0</v>
      </c>
      <c r="G53" s="130">
        <v>0</v>
      </c>
      <c r="H53" s="130">
        <v>0</v>
      </c>
      <c r="I53" s="130">
        <v>0</v>
      </c>
      <c r="J53" s="130">
        <v>0</v>
      </c>
      <c r="K53" s="143">
        <f t="shared" si="4"/>
        <v>0</v>
      </c>
      <c r="L53" s="143">
        <f t="shared" si="6"/>
        <v>0</v>
      </c>
      <c r="M53" s="143">
        <f t="shared" si="7"/>
        <v>0</v>
      </c>
      <c r="N53" s="143">
        <f t="shared" si="8"/>
        <v>0</v>
      </c>
      <c r="O53" s="143">
        <f t="shared" si="9"/>
        <v>0</v>
      </c>
      <c r="P53" s="143">
        <f t="shared" si="5"/>
        <v>0</v>
      </c>
      <c r="S53" s="19"/>
    </row>
    <row r="54" spans="1:19" ht="15">
      <c r="A54" s="59"/>
      <c r="B54" s="59"/>
      <c r="C54" s="114" t="s">
        <v>409</v>
      </c>
      <c r="D54" s="58"/>
      <c r="E54" s="60"/>
      <c r="F54" s="142">
        <v>0</v>
      </c>
      <c r="G54" s="130">
        <v>0</v>
      </c>
      <c r="H54" s="130">
        <v>0</v>
      </c>
      <c r="I54" s="130">
        <v>0</v>
      </c>
      <c r="J54" s="130">
        <v>0</v>
      </c>
      <c r="K54" s="143">
        <f t="shared" si="4"/>
        <v>0</v>
      </c>
      <c r="L54" s="143">
        <f t="shared" si="6"/>
        <v>0</v>
      </c>
      <c r="M54" s="143">
        <f t="shared" si="7"/>
        <v>0</v>
      </c>
      <c r="N54" s="143">
        <f t="shared" si="8"/>
        <v>0</v>
      </c>
      <c r="O54" s="143">
        <f t="shared" si="9"/>
        <v>0</v>
      </c>
      <c r="P54" s="143">
        <f t="shared" si="5"/>
        <v>0</v>
      </c>
      <c r="S54" s="19"/>
    </row>
    <row r="55" spans="1:19" ht="15">
      <c r="A55" s="59"/>
      <c r="B55" s="59"/>
      <c r="C55" s="64"/>
      <c r="D55" s="58"/>
      <c r="E55" s="60"/>
      <c r="F55" s="142">
        <v>0</v>
      </c>
      <c r="G55" s="130">
        <v>0</v>
      </c>
      <c r="H55" s="130">
        <v>0</v>
      </c>
      <c r="I55" s="130">
        <v>0</v>
      </c>
      <c r="J55" s="130">
        <v>0</v>
      </c>
      <c r="K55" s="143">
        <f t="shared" si="4"/>
        <v>0</v>
      </c>
      <c r="L55" s="143">
        <f t="shared" si="6"/>
        <v>0</v>
      </c>
      <c r="M55" s="143">
        <f t="shared" si="7"/>
        <v>0</v>
      </c>
      <c r="N55" s="143">
        <f t="shared" si="8"/>
        <v>0</v>
      </c>
      <c r="O55" s="143">
        <f t="shared" si="9"/>
        <v>0</v>
      </c>
      <c r="P55" s="143">
        <f t="shared" si="5"/>
        <v>0</v>
      </c>
      <c r="S55" s="19"/>
    </row>
    <row r="56" spans="1:19" ht="15">
      <c r="A56" s="59" t="s">
        <v>26</v>
      </c>
      <c r="B56" s="59" t="s">
        <v>877</v>
      </c>
      <c r="C56" s="64" t="s">
        <v>449</v>
      </c>
      <c r="D56" s="58" t="s">
        <v>812</v>
      </c>
      <c r="E56" s="60">
        <v>14</v>
      </c>
      <c r="F56" s="142">
        <v>0</v>
      </c>
      <c r="G56" s="130">
        <v>0</v>
      </c>
      <c r="H56" s="130">
        <v>0</v>
      </c>
      <c r="I56" s="130">
        <v>0</v>
      </c>
      <c r="J56" s="130">
        <v>0</v>
      </c>
      <c r="K56" s="143">
        <f t="shared" si="4"/>
        <v>0</v>
      </c>
      <c r="L56" s="143">
        <f t="shared" si="6"/>
        <v>0</v>
      </c>
      <c r="M56" s="143">
        <f t="shared" si="7"/>
        <v>0</v>
      </c>
      <c r="N56" s="143">
        <f t="shared" si="8"/>
        <v>0</v>
      </c>
      <c r="O56" s="143">
        <f t="shared" si="9"/>
        <v>0</v>
      </c>
      <c r="P56" s="143">
        <f t="shared" si="5"/>
        <v>0</v>
      </c>
      <c r="S56" s="19"/>
    </row>
    <row r="57" spans="1:19" ht="15">
      <c r="A57" s="59" t="s">
        <v>27</v>
      </c>
      <c r="B57" s="59" t="s">
        <v>877</v>
      </c>
      <c r="C57" s="64" t="s">
        <v>450</v>
      </c>
      <c r="D57" s="58" t="s">
        <v>812</v>
      </c>
      <c r="E57" s="60">
        <v>2</v>
      </c>
      <c r="F57" s="142">
        <v>0</v>
      </c>
      <c r="G57" s="130">
        <v>0</v>
      </c>
      <c r="H57" s="130">
        <v>0</v>
      </c>
      <c r="I57" s="130">
        <v>0</v>
      </c>
      <c r="J57" s="130">
        <v>0</v>
      </c>
      <c r="K57" s="143">
        <f t="shared" si="4"/>
        <v>0</v>
      </c>
      <c r="L57" s="143">
        <f t="shared" si="6"/>
        <v>0</v>
      </c>
      <c r="M57" s="143">
        <f t="shared" si="7"/>
        <v>0</v>
      </c>
      <c r="N57" s="143">
        <f t="shared" si="8"/>
        <v>0</v>
      </c>
      <c r="O57" s="143">
        <f t="shared" si="9"/>
        <v>0</v>
      </c>
      <c r="P57" s="143">
        <f t="shared" si="5"/>
        <v>0</v>
      </c>
      <c r="S57" s="19"/>
    </row>
    <row r="58" spans="1:19" ht="15">
      <c r="A58" s="59" t="s">
        <v>28</v>
      </c>
      <c r="B58" s="59" t="s">
        <v>877</v>
      </c>
      <c r="C58" s="64" t="s">
        <v>451</v>
      </c>
      <c r="D58" s="58" t="s">
        <v>812</v>
      </c>
      <c r="E58" s="60">
        <v>6</v>
      </c>
      <c r="F58" s="142">
        <v>0</v>
      </c>
      <c r="G58" s="130">
        <v>0</v>
      </c>
      <c r="H58" s="130">
        <v>0</v>
      </c>
      <c r="I58" s="130">
        <v>0</v>
      </c>
      <c r="J58" s="130">
        <v>0</v>
      </c>
      <c r="K58" s="143">
        <f t="shared" si="4"/>
        <v>0</v>
      </c>
      <c r="L58" s="143">
        <f t="shared" si="6"/>
        <v>0</v>
      </c>
      <c r="M58" s="143">
        <f t="shared" si="7"/>
        <v>0</v>
      </c>
      <c r="N58" s="143">
        <f t="shared" si="8"/>
        <v>0</v>
      </c>
      <c r="O58" s="143">
        <f t="shared" si="9"/>
        <v>0</v>
      </c>
      <c r="P58" s="143">
        <f t="shared" si="5"/>
        <v>0</v>
      </c>
      <c r="S58" s="19"/>
    </row>
    <row r="59" spans="1:19" ht="15">
      <c r="A59" s="59" t="s">
        <v>29</v>
      </c>
      <c r="B59" s="59" t="s">
        <v>877</v>
      </c>
      <c r="C59" s="64" t="s">
        <v>452</v>
      </c>
      <c r="D59" s="58" t="s">
        <v>812</v>
      </c>
      <c r="E59" s="60">
        <v>4</v>
      </c>
      <c r="F59" s="142">
        <v>0</v>
      </c>
      <c r="G59" s="130">
        <v>0</v>
      </c>
      <c r="H59" s="130">
        <v>0</v>
      </c>
      <c r="I59" s="130">
        <v>0</v>
      </c>
      <c r="J59" s="130">
        <v>0</v>
      </c>
      <c r="K59" s="143">
        <f t="shared" si="4"/>
        <v>0</v>
      </c>
      <c r="L59" s="143">
        <f t="shared" si="6"/>
        <v>0</v>
      </c>
      <c r="M59" s="143">
        <f t="shared" si="7"/>
        <v>0</v>
      </c>
      <c r="N59" s="143">
        <f t="shared" si="8"/>
        <v>0</v>
      </c>
      <c r="O59" s="143">
        <f t="shared" si="9"/>
        <v>0</v>
      </c>
      <c r="P59" s="143">
        <f t="shared" si="5"/>
        <v>0</v>
      </c>
      <c r="S59" s="19"/>
    </row>
    <row r="60" spans="1:19" ht="15">
      <c r="A60" s="59" t="s">
        <v>30</v>
      </c>
      <c r="B60" s="59" t="s">
        <v>877</v>
      </c>
      <c r="C60" s="64" t="s">
        <v>453</v>
      </c>
      <c r="D60" s="58" t="s">
        <v>812</v>
      </c>
      <c r="E60" s="60">
        <v>1</v>
      </c>
      <c r="F60" s="142">
        <v>0</v>
      </c>
      <c r="G60" s="130">
        <v>0</v>
      </c>
      <c r="H60" s="130">
        <v>0</v>
      </c>
      <c r="I60" s="130">
        <v>0</v>
      </c>
      <c r="J60" s="130">
        <v>0</v>
      </c>
      <c r="K60" s="143">
        <f t="shared" si="4"/>
        <v>0</v>
      </c>
      <c r="L60" s="143">
        <f t="shared" si="6"/>
        <v>0</v>
      </c>
      <c r="M60" s="143">
        <f t="shared" si="7"/>
        <v>0</v>
      </c>
      <c r="N60" s="143">
        <f t="shared" si="8"/>
        <v>0</v>
      </c>
      <c r="O60" s="143">
        <f t="shared" si="9"/>
        <v>0</v>
      </c>
      <c r="P60" s="143">
        <f t="shared" si="5"/>
        <v>0</v>
      </c>
      <c r="S60" s="19"/>
    </row>
    <row r="61" spans="1:19" ht="15">
      <c r="A61" s="59" t="s">
        <v>31</v>
      </c>
      <c r="B61" s="59" t="s">
        <v>877</v>
      </c>
      <c r="C61" s="64" t="s">
        <v>454</v>
      </c>
      <c r="D61" s="58" t="s">
        <v>812</v>
      </c>
      <c r="E61" s="60">
        <v>1</v>
      </c>
      <c r="F61" s="142">
        <v>0</v>
      </c>
      <c r="G61" s="130">
        <v>0</v>
      </c>
      <c r="H61" s="130">
        <v>0</v>
      </c>
      <c r="I61" s="130">
        <v>0</v>
      </c>
      <c r="J61" s="130">
        <v>0</v>
      </c>
      <c r="K61" s="143">
        <f t="shared" si="4"/>
        <v>0</v>
      </c>
      <c r="L61" s="143">
        <f t="shared" si="6"/>
        <v>0</v>
      </c>
      <c r="M61" s="143">
        <f t="shared" si="7"/>
        <v>0</v>
      </c>
      <c r="N61" s="143">
        <f t="shared" si="8"/>
        <v>0</v>
      </c>
      <c r="O61" s="143">
        <f t="shared" si="9"/>
        <v>0</v>
      </c>
      <c r="P61" s="143">
        <f t="shared" si="5"/>
        <v>0</v>
      </c>
      <c r="S61" s="19"/>
    </row>
    <row r="62" spans="1:19" ht="15">
      <c r="A62" s="59" t="s">
        <v>32</v>
      </c>
      <c r="B62" s="59" t="s">
        <v>877</v>
      </c>
      <c r="C62" s="64" t="s">
        <v>455</v>
      </c>
      <c r="D62" s="58" t="s">
        <v>812</v>
      </c>
      <c r="E62" s="60">
        <v>3</v>
      </c>
      <c r="F62" s="142">
        <v>0</v>
      </c>
      <c r="G62" s="130">
        <v>0</v>
      </c>
      <c r="H62" s="130">
        <v>0</v>
      </c>
      <c r="I62" s="130">
        <v>0</v>
      </c>
      <c r="J62" s="130">
        <v>0</v>
      </c>
      <c r="K62" s="143">
        <f t="shared" si="4"/>
        <v>0</v>
      </c>
      <c r="L62" s="143">
        <f t="shared" si="6"/>
        <v>0</v>
      </c>
      <c r="M62" s="143">
        <f t="shared" si="7"/>
        <v>0</v>
      </c>
      <c r="N62" s="143">
        <f t="shared" si="8"/>
        <v>0</v>
      </c>
      <c r="O62" s="143">
        <f t="shared" si="9"/>
        <v>0</v>
      </c>
      <c r="P62" s="143">
        <f t="shared" si="5"/>
        <v>0</v>
      </c>
      <c r="S62" s="19"/>
    </row>
    <row r="63" spans="1:19" ht="15">
      <c r="A63" s="59" t="s">
        <v>33</v>
      </c>
      <c r="B63" s="59" t="s">
        <v>877</v>
      </c>
      <c r="C63" s="64" t="s">
        <v>456</v>
      </c>
      <c r="D63" s="58" t="s">
        <v>812</v>
      </c>
      <c r="E63" s="60">
        <v>1</v>
      </c>
      <c r="F63" s="142">
        <v>0</v>
      </c>
      <c r="G63" s="130">
        <v>0</v>
      </c>
      <c r="H63" s="130">
        <v>0</v>
      </c>
      <c r="I63" s="130">
        <v>0</v>
      </c>
      <c r="J63" s="130">
        <v>0</v>
      </c>
      <c r="K63" s="143">
        <f t="shared" si="4"/>
        <v>0</v>
      </c>
      <c r="L63" s="143">
        <f t="shared" si="6"/>
        <v>0</v>
      </c>
      <c r="M63" s="143">
        <f t="shared" si="7"/>
        <v>0</v>
      </c>
      <c r="N63" s="143">
        <f t="shared" si="8"/>
        <v>0</v>
      </c>
      <c r="O63" s="143">
        <f t="shared" si="9"/>
        <v>0</v>
      </c>
      <c r="P63" s="143">
        <f t="shared" si="5"/>
        <v>0</v>
      </c>
      <c r="S63" s="19"/>
    </row>
    <row r="64" spans="1:19" ht="15">
      <c r="A64" s="59" t="s">
        <v>34</v>
      </c>
      <c r="B64" s="59" t="s">
        <v>877</v>
      </c>
      <c r="C64" s="64" t="s">
        <v>457</v>
      </c>
      <c r="D64" s="58" t="s">
        <v>812</v>
      </c>
      <c r="E64" s="60">
        <v>3</v>
      </c>
      <c r="F64" s="142">
        <v>0</v>
      </c>
      <c r="G64" s="130">
        <v>0</v>
      </c>
      <c r="H64" s="130">
        <v>0</v>
      </c>
      <c r="I64" s="130">
        <v>0</v>
      </c>
      <c r="J64" s="130">
        <v>0</v>
      </c>
      <c r="K64" s="143">
        <f t="shared" si="4"/>
        <v>0</v>
      </c>
      <c r="L64" s="143">
        <f t="shared" si="6"/>
        <v>0</v>
      </c>
      <c r="M64" s="143">
        <f t="shared" si="7"/>
        <v>0</v>
      </c>
      <c r="N64" s="143">
        <f t="shared" si="8"/>
        <v>0</v>
      </c>
      <c r="O64" s="143">
        <f t="shared" si="9"/>
        <v>0</v>
      </c>
      <c r="P64" s="143">
        <f t="shared" si="5"/>
        <v>0</v>
      </c>
      <c r="S64" s="19"/>
    </row>
    <row r="65" spans="1:19" ht="15">
      <c r="A65" s="59" t="s">
        <v>35</v>
      </c>
      <c r="B65" s="59" t="s">
        <v>877</v>
      </c>
      <c r="C65" s="64" t="s">
        <v>443</v>
      </c>
      <c r="D65" s="58" t="s">
        <v>812</v>
      </c>
      <c r="E65" s="60">
        <v>15</v>
      </c>
      <c r="F65" s="142">
        <v>0</v>
      </c>
      <c r="G65" s="130">
        <v>0</v>
      </c>
      <c r="H65" s="130">
        <v>0</v>
      </c>
      <c r="I65" s="130">
        <v>0</v>
      </c>
      <c r="J65" s="130">
        <v>0</v>
      </c>
      <c r="K65" s="143">
        <f t="shared" si="4"/>
        <v>0</v>
      </c>
      <c r="L65" s="143">
        <f t="shared" si="6"/>
        <v>0</v>
      </c>
      <c r="M65" s="143">
        <f t="shared" si="7"/>
        <v>0</v>
      </c>
      <c r="N65" s="143">
        <f t="shared" si="8"/>
        <v>0</v>
      </c>
      <c r="O65" s="143">
        <f t="shared" si="9"/>
        <v>0</v>
      </c>
      <c r="P65" s="143">
        <f t="shared" si="5"/>
        <v>0</v>
      </c>
      <c r="S65" s="19"/>
    </row>
    <row r="66" spans="1:19" ht="15">
      <c r="A66" s="59" t="s">
        <v>36</v>
      </c>
      <c r="B66" s="59" t="s">
        <v>877</v>
      </c>
      <c r="C66" s="64" t="s">
        <v>444</v>
      </c>
      <c r="D66" s="58" t="s">
        <v>812</v>
      </c>
      <c r="E66" s="60">
        <v>8</v>
      </c>
      <c r="F66" s="142">
        <v>0</v>
      </c>
      <c r="G66" s="130">
        <v>0</v>
      </c>
      <c r="H66" s="130">
        <v>0</v>
      </c>
      <c r="I66" s="130">
        <v>0</v>
      </c>
      <c r="J66" s="130">
        <v>0</v>
      </c>
      <c r="K66" s="143">
        <f t="shared" si="4"/>
        <v>0</v>
      </c>
      <c r="L66" s="143">
        <f t="shared" si="6"/>
        <v>0</v>
      </c>
      <c r="M66" s="143">
        <f t="shared" si="7"/>
        <v>0</v>
      </c>
      <c r="N66" s="143">
        <f t="shared" si="8"/>
        <v>0</v>
      </c>
      <c r="O66" s="143">
        <f t="shared" si="9"/>
        <v>0</v>
      </c>
      <c r="P66" s="143">
        <f t="shared" si="5"/>
        <v>0</v>
      </c>
      <c r="S66" s="19"/>
    </row>
    <row r="67" spans="1:19" ht="15">
      <c r="A67" s="59" t="s">
        <v>37</v>
      </c>
      <c r="B67" s="59" t="s">
        <v>877</v>
      </c>
      <c r="C67" s="64" t="s">
        <v>437</v>
      </c>
      <c r="D67" s="58" t="s">
        <v>812</v>
      </c>
      <c r="E67" s="60">
        <v>2</v>
      </c>
      <c r="F67" s="142">
        <v>0</v>
      </c>
      <c r="G67" s="130">
        <v>0</v>
      </c>
      <c r="H67" s="130">
        <v>0</v>
      </c>
      <c r="I67" s="130">
        <v>0</v>
      </c>
      <c r="J67" s="130">
        <v>0</v>
      </c>
      <c r="K67" s="143">
        <f t="shared" si="4"/>
        <v>0</v>
      </c>
      <c r="L67" s="143">
        <f t="shared" si="6"/>
        <v>0</v>
      </c>
      <c r="M67" s="143">
        <f t="shared" si="7"/>
        <v>0</v>
      </c>
      <c r="N67" s="143">
        <f t="shared" si="8"/>
        <v>0</v>
      </c>
      <c r="O67" s="143">
        <f t="shared" si="9"/>
        <v>0</v>
      </c>
      <c r="P67" s="143">
        <f t="shared" si="5"/>
        <v>0</v>
      </c>
      <c r="S67" s="19"/>
    </row>
    <row r="68" spans="1:19" ht="15">
      <c r="A68" s="59" t="s">
        <v>38</v>
      </c>
      <c r="B68" s="59" t="s">
        <v>877</v>
      </c>
      <c r="C68" s="64" t="s">
        <v>458</v>
      </c>
      <c r="D68" s="58" t="s">
        <v>812</v>
      </c>
      <c r="E68" s="60">
        <v>3</v>
      </c>
      <c r="F68" s="142">
        <v>0</v>
      </c>
      <c r="G68" s="130">
        <v>0</v>
      </c>
      <c r="H68" s="130">
        <v>0</v>
      </c>
      <c r="I68" s="130">
        <v>0</v>
      </c>
      <c r="J68" s="130">
        <v>0</v>
      </c>
      <c r="K68" s="143">
        <f t="shared" si="4"/>
        <v>0</v>
      </c>
      <c r="L68" s="143">
        <f t="shared" si="6"/>
        <v>0</v>
      </c>
      <c r="M68" s="143">
        <f t="shared" si="7"/>
        <v>0</v>
      </c>
      <c r="N68" s="143">
        <f t="shared" si="8"/>
        <v>0</v>
      </c>
      <c r="O68" s="143">
        <f t="shared" si="9"/>
        <v>0</v>
      </c>
      <c r="P68" s="143">
        <f t="shared" si="5"/>
        <v>0</v>
      </c>
      <c r="S68" s="19"/>
    </row>
    <row r="69" spans="1:19" ht="15">
      <c r="A69" s="59" t="s">
        <v>39</v>
      </c>
      <c r="B69" s="59" t="s">
        <v>877</v>
      </c>
      <c r="C69" s="64" t="s">
        <v>410</v>
      </c>
      <c r="D69" s="58" t="s">
        <v>812</v>
      </c>
      <c r="E69" s="60">
        <v>4</v>
      </c>
      <c r="F69" s="142">
        <v>0</v>
      </c>
      <c r="G69" s="130">
        <v>0</v>
      </c>
      <c r="H69" s="130">
        <v>0</v>
      </c>
      <c r="I69" s="130">
        <v>0</v>
      </c>
      <c r="J69" s="130">
        <v>0</v>
      </c>
      <c r="K69" s="143">
        <f t="shared" si="4"/>
        <v>0</v>
      </c>
      <c r="L69" s="143">
        <f t="shared" si="6"/>
        <v>0</v>
      </c>
      <c r="M69" s="143">
        <f t="shared" si="7"/>
        <v>0</v>
      </c>
      <c r="N69" s="143">
        <f t="shared" si="8"/>
        <v>0</v>
      </c>
      <c r="O69" s="143">
        <f t="shared" si="9"/>
        <v>0</v>
      </c>
      <c r="P69" s="143">
        <f t="shared" si="5"/>
        <v>0</v>
      </c>
      <c r="S69" s="19"/>
    </row>
    <row r="70" spans="1:19" ht="30">
      <c r="A70" s="59" t="s">
        <v>40</v>
      </c>
      <c r="B70" s="59" t="s">
        <v>877</v>
      </c>
      <c r="C70" s="64" t="s">
        <v>459</v>
      </c>
      <c r="D70" s="58" t="s">
        <v>812</v>
      </c>
      <c r="E70" s="60">
        <v>1</v>
      </c>
      <c r="F70" s="142">
        <v>0</v>
      </c>
      <c r="G70" s="130">
        <v>0</v>
      </c>
      <c r="H70" s="130">
        <v>0</v>
      </c>
      <c r="I70" s="130">
        <v>0</v>
      </c>
      <c r="J70" s="130">
        <v>0</v>
      </c>
      <c r="K70" s="143">
        <f t="shared" si="4"/>
        <v>0</v>
      </c>
      <c r="L70" s="143">
        <f t="shared" si="6"/>
        <v>0</v>
      </c>
      <c r="M70" s="143">
        <f t="shared" si="7"/>
        <v>0</v>
      </c>
      <c r="N70" s="143">
        <f t="shared" si="8"/>
        <v>0</v>
      </c>
      <c r="O70" s="143">
        <f t="shared" si="9"/>
        <v>0</v>
      </c>
      <c r="P70" s="143">
        <f t="shared" si="5"/>
        <v>0</v>
      </c>
      <c r="S70" s="19"/>
    </row>
    <row r="71" spans="1:19" ht="30">
      <c r="A71" s="59" t="s">
        <v>41</v>
      </c>
      <c r="B71" s="59" t="s">
        <v>877</v>
      </c>
      <c r="C71" s="64" t="s">
        <v>460</v>
      </c>
      <c r="D71" s="58" t="s">
        <v>812</v>
      </c>
      <c r="E71" s="60">
        <v>2</v>
      </c>
      <c r="F71" s="142">
        <v>0</v>
      </c>
      <c r="G71" s="130">
        <v>0</v>
      </c>
      <c r="H71" s="130">
        <v>0</v>
      </c>
      <c r="I71" s="130">
        <v>0</v>
      </c>
      <c r="J71" s="130">
        <v>0</v>
      </c>
      <c r="K71" s="143">
        <f t="shared" si="4"/>
        <v>0</v>
      </c>
      <c r="L71" s="143">
        <f t="shared" si="6"/>
        <v>0</v>
      </c>
      <c r="M71" s="143">
        <f t="shared" si="7"/>
        <v>0</v>
      </c>
      <c r="N71" s="143">
        <f t="shared" si="8"/>
        <v>0</v>
      </c>
      <c r="O71" s="143">
        <f t="shared" si="9"/>
        <v>0</v>
      </c>
      <c r="P71" s="143">
        <f t="shared" si="5"/>
        <v>0</v>
      </c>
      <c r="S71" s="19"/>
    </row>
    <row r="72" spans="1:19" ht="60">
      <c r="A72" s="59" t="s">
        <v>42</v>
      </c>
      <c r="B72" s="59" t="s">
        <v>877</v>
      </c>
      <c r="C72" s="64" t="s">
        <v>253</v>
      </c>
      <c r="D72" s="58" t="s">
        <v>772</v>
      </c>
      <c r="E72" s="60">
        <v>156</v>
      </c>
      <c r="F72" s="142">
        <v>0</v>
      </c>
      <c r="G72" s="130">
        <v>0</v>
      </c>
      <c r="H72" s="130">
        <v>0</v>
      </c>
      <c r="I72" s="130">
        <v>0</v>
      </c>
      <c r="J72" s="130">
        <v>0</v>
      </c>
      <c r="K72" s="143">
        <f t="shared" si="4"/>
        <v>0</v>
      </c>
      <c r="L72" s="143">
        <f t="shared" si="6"/>
        <v>0</v>
      </c>
      <c r="M72" s="143">
        <f t="shared" si="7"/>
        <v>0</v>
      </c>
      <c r="N72" s="143">
        <f t="shared" si="8"/>
        <v>0</v>
      </c>
      <c r="O72" s="143">
        <f t="shared" si="9"/>
        <v>0</v>
      </c>
      <c r="P72" s="143">
        <f t="shared" si="5"/>
        <v>0</v>
      </c>
      <c r="S72" s="19"/>
    </row>
    <row r="73" spans="1:19" ht="60">
      <c r="A73" s="59" t="s">
        <v>479</v>
      </c>
      <c r="B73" s="59" t="s">
        <v>877</v>
      </c>
      <c r="C73" s="64" t="s">
        <v>254</v>
      </c>
      <c r="D73" s="58" t="s">
        <v>772</v>
      </c>
      <c r="E73" s="60">
        <v>111</v>
      </c>
      <c r="F73" s="142">
        <v>0</v>
      </c>
      <c r="G73" s="130">
        <v>0</v>
      </c>
      <c r="H73" s="130">
        <v>0</v>
      </c>
      <c r="I73" s="130">
        <v>0</v>
      </c>
      <c r="J73" s="130">
        <v>0</v>
      </c>
      <c r="K73" s="143">
        <f t="shared" si="4"/>
        <v>0</v>
      </c>
      <c r="L73" s="143">
        <f t="shared" si="6"/>
        <v>0</v>
      </c>
      <c r="M73" s="143">
        <f t="shared" si="7"/>
        <v>0</v>
      </c>
      <c r="N73" s="143">
        <f t="shared" si="8"/>
        <v>0</v>
      </c>
      <c r="O73" s="143">
        <f t="shared" si="9"/>
        <v>0</v>
      </c>
      <c r="P73" s="143">
        <f t="shared" si="5"/>
        <v>0</v>
      </c>
      <c r="S73" s="19"/>
    </row>
    <row r="74" spans="1:19" ht="60">
      <c r="A74" s="59" t="s">
        <v>480</v>
      </c>
      <c r="B74" s="59" t="s">
        <v>877</v>
      </c>
      <c r="C74" s="64" t="s">
        <v>255</v>
      </c>
      <c r="D74" s="58" t="s">
        <v>772</v>
      </c>
      <c r="E74" s="60">
        <v>20</v>
      </c>
      <c r="F74" s="142">
        <v>0</v>
      </c>
      <c r="G74" s="130">
        <v>0</v>
      </c>
      <c r="H74" s="130">
        <v>0</v>
      </c>
      <c r="I74" s="130">
        <v>0</v>
      </c>
      <c r="J74" s="130">
        <v>0</v>
      </c>
      <c r="K74" s="143">
        <f t="shared" si="4"/>
        <v>0</v>
      </c>
      <c r="L74" s="143">
        <f t="shared" si="6"/>
        <v>0</v>
      </c>
      <c r="M74" s="143">
        <f t="shared" si="7"/>
        <v>0</v>
      </c>
      <c r="N74" s="143">
        <f t="shared" si="8"/>
        <v>0</v>
      </c>
      <c r="O74" s="143">
        <f t="shared" si="9"/>
        <v>0</v>
      </c>
      <c r="P74" s="143">
        <f t="shared" si="5"/>
        <v>0</v>
      </c>
      <c r="S74" s="19"/>
    </row>
    <row r="75" spans="1:19" ht="60">
      <c r="A75" s="59" t="s">
        <v>481</v>
      </c>
      <c r="B75" s="59" t="s">
        <v>877</v>
      </c>
      <c r="C75" s="64" t="s">
        <v>256</v>
      </c>
      <c r="D75" s="58" t="s">
        <v>772</v>
      </c>
      <c r="E75" s="60">
        <v>17</v>
      </c>
      <c r="F75" s="142">
        <v>0</v>
      </c>
      <c r="G75" s="130">
        <v>0</v>
      </c>
      <c r="H75" s="130">
        <v>0</v>
      </c>
      <c r="I75" s="130">
        <v>0</v>
      </c>
      <c r="J75" s="130">
        <v>0</v>
      </c>
      <c r="K75" s="143">
        <f t="shared" si="4"/>
        <v>0</v>
      </c>
      <c r="L75" s="143">
        <f t="shared" si="6"/>
        <v>0</v>
      </c>
      <c r="M75" s="143">
        <f t="shared" si="7"/>
        <v>0</v>
      </c>
      <c r="N75" s="143">
        <f t="shared" si="8"/>
        <v>0</v>
      </c>
      <c r="O75" s="143">
        <f t="shared" si="9"/>
        <v>0</v>
      </c>
      <c r="P75" s="143">
        <f t="shared" si="5"/>
        <v>0</v>
      </c>
      <c r="S75" s="19"/>
    </row>
    <row r="76" spans="1:19" ht="60">
      <c r="A76" s="59" t="s">
        <v>482</v>
      </c>
      <c r="B76" s="59" t="s">
        <v>877</v>
      </c>
      <c r="C76" s="64" t="s">
        <v>257</v>
      </c>
      <c r="D76" s="58" t="s">
        <v>772</v>
      </c>
      <c r="E76" s="60">
        <v>18</v>
      </c>
      <c r="F76" s="142">
        <v>0</v>
      </c>
      <c r="G76" s="130">
        <v>0</v>
      </c>
      <c r="H76" s="130">
        <v>0</v>
      </c>
      <c r="I76" s="130">
        <v>0</v>
      </c>
      <c r="J76" s="130">
        <v>0</v>
      </c>
      <c r="K76" s="143">
        <f t="shared" si="4"/>
        <v>0</v>
      </c>
      <c r="L76" s="143">
        <f t="shared" si="6"/>
        <v>0</v>
      </c>
      <c r="M76" s="143">
        <f t="shared" si="7"/>
        <v>0</v>
      </c>
      <c r="N76" s="143">
        <f t="shared" si="8"/>
        <v>0</v>
      </c>
      <c r="O76" s="143">
        <f t="shared" si="9"/>
        <v>0</v>
      </c>
      <c r="P76" s="143">
        <f t="shared" si="5"/>
        <v>0</v>
      </c>
      <c r="S76" s="19"/>
    </row>
    <row r="77" spans="1:19" ht="60">
      <c r="A77" s="59" t="s">
        <v>483</v>
      </c>
      <c r="B77" s="59" t="s">
        <v>877</v>
      </c>
      <c r="C77" s="64" t="s">
        <v>258</v>
      </c>
      <c r="D77" s="58" t="s">
        <v>772</v>
      </c>
      <c r="E77" s="60">
        <v>45</v>
      </c>
      <c r="F77" s="142">
        <v>0</v>
      </c>
      <c r="G77" s="130">
        <v>0</v>
      </c>
      <c r="H77" s="130">
        <v>0</v>
      </c>
      <c r="I77" s="130">
        <v>0</v>
      </c>
      <c r="J77" s="130">
        <v>0</v>
      </c>
      <c r="K77" s="143">
        <f t="shared" si="4"/>
        <v>0</v>
      </c>
      <c r="L77" s="143">
        <f t="shared" si="6"/>
        <v>0</v>
      </c>
      <c r="M77" s="143">
        <f t="shared" si="7"/>
        <v>0</v>
      </c>
      <c r="N77" s="143">
        <f t="shared" si="8"/>
        <v>0</v>
      </c>
      <c r="O77" s="143">
        <f t="shared" si="9"/>
        <v>0</v>
      </c>
      <c r="P77" s="143">
        <f t="shared" si="5"/>
        <v>0</v>
      </c>
      <c r="S77" s="19"/>
    </row>
    <row r="78" spans="1:19" ht="60">
      <c r="A78" s="59" t="s">
        <v>484</v>
      </c>
      <c r="B78" s="59" t="s">
        <v>877</v>
      </c>
      <c r="C78" s="64" t="s">
        <v>442</v>
      </c>
      <c r="D78" s="58" t="s">
        <v>772</v>
      </c>
      <c r="E78" s="60">
        <v>36</v>
      </c>
      <c r="F78" s="142">
        <v>0</v>
      </c>
      <c r="G78" s="130">
        <v>0</v>
      </c>
      <c r="H78" s="130">
        <v>0</v>
      </c>
      <c r="I78" s="130">
        <v>0</v>
      </c>
      <c r="J78" s="130">
        <v>0</v>
      </c>
      <c r="K78" s="143">
        <f t="shared" si="4"/>
        <v>0</v>
      </c>
      <c r="L78" s="143">
        <f t="shared" si="6"/>
        <v>0</v>
      </c>
      <c r="M78" s="143">
        <f t="shared" si="7"/>
        <v>0</v>
      </c>
      <c r="N78" s="143">
        <f t="shared" si="8"/>
        <v>0</v>
      </c>
      <c r="O78" s="143">
        <f t="shared" si="9"/>
        <v>0</v>
      </c>
      <c r="P78" s="143">
        <f t="shared" si="5"/>
        <v>0</v>
      </c>
      <c r="S78" s="19"/>
    </row>
    <row r="79" spans="1:19" ht="45">
      <c r="A79" s="59" t="s">
        <v>485</v>
      </c>
      <c r="B79" s="59" t="s">
        <v>877</v>
      </c>
      <c r="C79" s="64" t="s">
        <v>411</v>
      </c>
      <c r="D79" s="58" t="s">
        <v>812</v>
      </c>
      <c r="E79" s="60">
        <v>1</v>
      </c>
      <c r="F79" s="142">
        <v>0</v>
      </c>
      <c r="G79" s="130">
        <v>0</v>
      </c>
      <c r="H79" s="130">
        <v>0</v>
      </c>
      <c r="I79" s="130">
        <v>0</v>
      </c>
      <c r="J79" s="130">
        <v>0</v>
      </c>
      <c r="K79" s="143">
        <f t="shared" si="4"/>
        <v>0</v>
      </c>
      <c r="L79" s="143">
        <f t="shared" si="6"/>
        <v>0</v>
      </c>
      <c r="M79" s="143">
        <f t="shared" si="7"/>
        <v>0</v>
      </c>
      <c r="N79" s="143">
        <f t="shared" si="8"/>
        <v>0</v>
      </c>
      <c r="O79" s="143">
        <f t="shared" si="9"/>
        <v>0</v>
      </c>
      <c r="P79" s="143">
        <f t="shared" si="5"/>
        <v>0</v>
      </c>
      <c r="S79" s="19"/>
    </row>
    <row r="80" spans="1:19" ht="15">
      <c r="A80" s="59"/>
      <c r="B80" s="59"/>
      <c r="C80" s="64"/>
      <c r="D80" s="58"/>
      <c r="E80" s="60"/>
      <c r="F80" s="142">
        <v>0</v>
      </c>
      <c r="G80" s="130">
        <v>0</v>
      </c>
      <c r="H80" s="130">
        <v>0</v>
      </c>
      <c r="I80" s="130">
        <v>0</v>
      </c>
      <c r="J80" s="130">
        <v>0</v>
      </c>
      <c r="K80" s="143">
        <f aca="true" t="shared" si="10" ref="K80:K122">SUM(H80:J80)</f>
        <v>0</v>
      </c>
      <c r="L80" s="143">
        <f t="shared" si="6"/>
        <v>0</v>
      </c>
      <c r="M80" s="143">
        <f t="shared" si="7"/>
        <v>0</v>
      </c>
      <c r="N80" s="143">
        <f t="shared" si="8"/>
        <v>0</v>
      </c>
      <c r="O80" s="143">
        <f t="shared" si="9"/>
        <v>0</v>
      </c>
      <c r="P80" s="143">
        <f aca="true" t="shared" si="11" ref="P80:P122">SUM(M80:O80)</f>
        <v>0</v>
      </c>
      <c r="S80" s="19"/>
    </row>
    <row r="81" spans="1:19" ht="15">
      <c r="A81" s="59"/>
      <c r="B81" s="59"/>
      <c r="C81" s="114" t="s">
        <v>412</v>
      </c>
      <c r="D81" s="58"/>
      <c r="E81" s="60"/>
      <c r="F81" s="142">
        <v>0</v>
      </c>
      <c r="G81" s="130">
        <v>0</v>
      </c>
      <c r="H81" s="130">
        <v>0</v>
      </c>
      <c r="I81" s="130">
        <v>0</v>
      </c>
      <c r="J81" s="130">
        <v>0</v>
      </c>
      <c r="K81" s="143">
        <f t="shared" si="10"/>
        <v>0</v>
      </c>
      <c r="L81" s="143">
        <f aca="true" t="shared" si="12" ref="L81:L112">E81*F81</f>
        <v>0</v>
      </c>
      <c r="M81" s="143">
        <f aca="true" t="shared" si="13" ref="M81:M112">E81*H81</f>
        <v>0</v>
      </c>
      <c r="N81" s="143">
        <f aca="true" t="shared" si="14" ref="N81:N112">E81*I81</f>
        <v>0</v>
      </c>
      <c r="O81" s="143">
        <f aca="true" t="shared" si="15" ref="O81:O112">E81*J81</f>
        <v>0</v>
      </c>
      <c r="P81" s="143">
        <f t="shared" si="11"/>
        <v>0</v>
      </c>
      <c r="S81" s="19"/>
    </row>
    <row r="82" spans="1:19" ht="45">
      <c r="A82" s="59" t="s">
        <v>486</v>
      </c>
      <c r="B82" s="59" t="s">
        <v>877</v>
      </c>
      <c r="C82" s="64" t="s">
        <v>413</v>
      </c>
      <c r="D82" s="58" t="s">
        <v>414</v>
      </c>
      <c r="E82" s="60">
        <v>1</v>
      </c>
      <c r="F82" s="142">
        <v>0</v>
      </c>
      <c r="G82" s="130">
        <v>0</v>
      </c>
      <c r="H82" s="130">
        <v>0</v>
      </c>
      <c r="I82" s="130">
        <v>0</v>
      </c>
      <c r="J82" s="130">
        <v>0</v>
      </c>
      <c r="K82" s="143">
        <f t="shared" si="10"/>
        <v>0</v>
      </c>
      <c r="L82" s="143">
        <f t="shared" si="12"/>
        <v>0</v>
      </c>
      <c r="M82" s="143">
        <f t="shared" si="13"/>
        <v>0</v>
      </c>
      <c r="N82" s="143">
        <f t="shared" si="14"/>
        <v>0</v>
      </c>
      <c r="O82" s="143">
        <f t="shared" si="15"/>
        <v>0</v>
      </c>
      <c r="P82" s="143">
        <f t="shared" si="11"/>
        <v>0</v>
      </c>
      <c r="S82" s="19"/>
    </row>
    <row r="83" spans="1:19" ht="45">
      <c r="A83" s="59" t="s">
        <v>487</v>
      </c>
      <c r="B83" s="59" t="s">
        <v>877</v>
      </c>
      <c r="C83" s="64" t="s">
        <v>415</v>
      </c>
      <c r="D83" s="58" t="s">
        <v>414</v>
      </c>
      <c r="E83" s="60">
        <v>6</v>
      </c>
      <c r="F83" s="142">
        <v>0</v>
      </c>
      <c r="G83" s="130">
        <v>0</v>
      </c>
      <c r="H83" s="130">
        <v>0</v>
      </c>
      <c r="I83" s="130">
        <v>0</v>
      </c>
      <c r="J83" s="130">
        <v>0</v>
      </c>
      <c r="K83" s="143">
        <f t="shared" si="10"/>
        <v>0</v>
      </c>
      <c r="L83" s="143">
        <f t="shared" si="12"/>
        <v>0</v>
      </c>
      <c r="M83" s="143">
        <f t="shared" si="13"/>
        <v>0</v>
      </c>
      <c r="N83" s="143">
        <f t="shared" si="14"/>
        <v>0</v>
      </c>
      <c r="O83" s="143">
        <f t="shared" si="15"/>
        <v>0</v>
      </c>
      <c r="P83" s="143">
        <f t="shared" si="11"/>
        <v>0</v>
      </c>
      <c r="S83" s="19"/>
    </row>
    <row r="84" spans="1:19" ht="60">
      <c r="A84" s="59" t="s">
        <v>488</v>
      </c>
      <c r="B84" s="59" t="s">
        <v>877</v>
      </c>
      <c r="C84" s="64" t="s">
        <v>416</v>
      </c>
      <c r="D84" s="58" t="s">
        <v>414</v>
      </c>
      <c r="E84" s="60">
        <v>1</v>
      </c>
      <c r="F84" s="142">
        <v>0</v>
      </c>
      <c r="G84" s="130">
        <v>0</v>
      </c>
      <c r="H84" s="130">
        <v>0</v>
      </c>
      <c r="I84" s="130">
        <v>0</v>
      </c>
      <c r="J84" s="130">
        <v>0</v>
      </c>
      <c r="K84" s="143">
        <f t="shared" si="10"/>
        <v>0</v>
      </c>
      <c r="L84" s="143">
        <f t="shared" si="12"/>
        <v>0</v>
      </c>
      <c r="M84" s="143">
        <f t="shared" si="13"/>
        <v>0</v>
      </c>
      <c r="N84" s="143">
        <f t="shared" si="14"/>
        <v>0</v>
      </c>
      <c r="O84" s="143">
        <f t="shared" si="15"/>
        <v>0</v>
      </c>
      <c r="P84" s="143">
        <f t="shared" si="11"/>
        <v>0</v>
      </c>
      <c r="S84" s="19"/>
    </row>
    <row r="85" spans="1:19" ht="45">
      <c r="A85" s="59" t="s">
        <v>489</v>
      </c>
      <c r="B85" s="59" t="s">
        <v>877</v>
      </c>
      <c r="C85" s="64" t="s">
        <v>417</v>
      </c>
      <c r="D85" s="58" t="s">
        <v>401</v>
      </c>
      <c r="E85" s="60">
        <v>14</v>
      </c>
      <c r="F85" s="142">
        <v>0</v>
      </c>
      <c r="G85" s="130">
        <v>0</v>
      </c>
      <c r="H85" s="130">
        <v>0</v>
      </c>
      <c r="I85" s="130">
        <v>0</v>
      </c>
      <c r="J85" s="130">
        <v>0</v>
      </c>
      <c r="K85" s="143">
        <f t="shared" si="10"/>
        <v>0</v>
      </c>
      <c r="L85" s="143">
        <f t="shared" si="12"/>
        <v>0</v>
      </c>
      <c r="M85" s="143">
        <f t="shared" si="13"/>
        <v>0</v>
      </c>
      <c r="N85" s="143">
        <f t="shared" si="14"/>
        <v>0</v>
      </c>
      <c r="O85" s="143">
        <f t="shared" si="15"/>
        <v>0</v>
      </c>
      <c r="P85" s="143">
        <f t="shared" si="11"/>
        <v>0</v>
      </c>
      <c r="S85" s="19"/>
    </row>
    <row r="86" spans="1:19" ht="45">
      <c r="A86" s="59" t="s">
        <v>490</v>
      </c>
      <c r="B86" s="59" t="s">
        <v>877</v>
      </c>
      <c r="C86" s="64" t="s">
        <v>418</v>
      </c>
      <c r="D86" s="58" t="s">
        <v>401</v>
      </c>
      <c r="E86" s="60">
        <v>1</v>
      </c>
      <c r="F86" s="142">
        <v>0</v>
      </c>
      <c r="G86" s="130">
        <v>0</v>
      </c>
      <c r="H86" s="130">
        <v>0</v>
      </c>
      <c r="I86" s="130">
        <v>0</v>
      </c>
      <c r="J86" s="130">
        <v>0</v>
      </c>
      <c r="K86" s="143">
        <f t="shared" si="10"/>
        <v>0</v>
      </c>
      <c r="L86" s="143">
        <f t="shared" si="12"/>
        <v>0</v>
      </c>
      <c r="M86" s="143">
        <f t="shared" si="13"/>
        <v>0</v>
      </c>
      <c r="N86" s="143">
        <f t="shared" si="14"/>
        <v>0</v>
      </c>
      <c r="O86" s="143">
        <f t="shared" si="15"/>
        <v>0</v>
      </c>
      <c r="P86" s="143">
        <f t="shared" si="11"/>
        <v>0</v>
      </c>
      <c r="S86" s="19"/>
    </row>
    <row r="87" spans="1:19" ht="60">
      <c r="A87" s="59" t="s">
        <v>491</v>
      </c>
      <c r="B87" s="59" t="s">
        <v>877</v>
      </c>
      <c r="C87" s="64" t="s">
        <v>419</v>
      </c>
      <c r="D87" s="58" t="s">
        <v>401</v>
      </c>
      <c r="E87" s="60">
        <v>5</v>
      </c>
      <c r="F87" s="142">
        <v>0</v>
      </c>
      <c r="G87" s="130">
        <v>0</v>
      </c>
      <c r="H87" s="130">
        <v>0</v>
      </c>
      <c r="I87" s="130">
        <v>0</v>
      </c>
      <c r="J87" s="130">
        <v>0</v>
      </c>
      <c r="K87" s="143">
        <f t="shared" si="10"/>
        <v>0</v>
      </c>
      <c r="L87" s="143">
        <f t="shared" si="12"/>
        <v>0</v>
      </c>
      <c r="M87" s="143">
        <f t="shared" si="13"/>
        <v>0</v>
      </c>
      <c r="N87" s="143">
        <f t="shared" si="14"/>
        <v>0</v>
      </c>
      <c r="O87" s="143">
        <f t="shared" si="15"/>
        <v>0</v>
      </c>
      <c r="P87" s="143">
        <f t="shared" si="11"/>
        <v>0</v>
      </c>
      <c r="S87" s="19"/>
    </row>
    <row r="88" spans="1:19" ht="45">
      <c r="A88" s="59" t="s">
        <v>492</v>
      </c>
      <c r="B88" s="59" t="s">
        <v>877</v>
      </c>
      <c r="C88" s="64" t="s">
        <v>420</v>
      </c>
      <c r="D88" s="58" t="s">
        <v>401</v>
      </c>
      <c r="E88" s="60">
        <v>6</v>
      </c>
      <c r="F88" s="142">
        <v>0</v>
      </c>
      <c r="G88" s="130">
        <v>0</v>
      </c>
      <c r="H88" s="130">
        <v>0</v>
      </c>
      <c r="I88" s="130">
        <v>0</v>
      </c>
      <c r="J88" s="130">
        <v>0</v>
      </c>
      <c r="K88" s="143">
        <f t="shared" si="10"/>
        <v>0</v>
      </c>
      <c r="L88" s="143">
        <f t="shared" si="12"/>
        <v>0</v>
      </c>
      <c r="M88" s="143">
        <f t="shared" si="13"/>
        <v>0</v>
      </c>
      <c r="N88" s="143">
        <f t="shared" si="14"/>
        <v>0</v>
      </c>
      <c r="O88" s="143">
        <f t="shared" si="15"/>
        <v>0</v>
      </c>
      <c r="P88" s="143">
        <f t="shared" si="11"/>
        <v>0</v>
      </c>
      <c r="S88" s="19"/>
    </row>
    <row r="89" spans="1:19" ht="30">
      <c r="A89" s="59" t="s">
        <v>493</v>
      </c>
      <c r="B89" s="59" t="s">
        <v>877</v>
      </c>
      <c r="C89" s="64" t="s">
        <v>421</v>
      </c>
      <c r="D89" s="58" t="s">
        <v>401</v>
      </c>
      <c r="E89" s="60">
        <v>1</v>
      </c>
      <c r="F89" s="142">
        <v>0</v>
      </c>
      <c r="G89" s="130">
        <v>0</v>
      </c>
      <c r="H89" s="130">
        <v>0</v>
      </c>
      <c r="I89" s="130">
        <v>0</v>
      </c>
      <c r="J89" s="130">
        <v>0</v>
      </c>
      <c r="K89" s="143">
        <f t="shared" si="10"/>
        <v>0</v>
      </c>
      <c r="L89" s="143">
        <f t="shared" si="12"/>
        <v>0</v>
      </c>
      <c r="M89" s="143">
        <f t="shared" si="13"/>
        <v>0</v>
      </c>
      <c r="N89" s="143">
        <f t="shared" si="14"/>
        <v>0</v>
      </c>
      <c r="O89" s="143">
        <f t="shared" si="15"/>
        <v>0</v>
      </c>
      <c r="P89" s="143">
        <f t="shared" si="11"/>
        <v>0</v>
      </c>
      <c r="S89" s="19"/>
    </row>
    <row r="90" spans="1:19" ht="75">
      <c r="A90" s="59" t="s">
        <v>494</v>
      </c>
      <c r="B90" s="59" t="s">
        <v>877</v>
      </c>
      <c r="C90" s="64" t="s">
        <v>259</v>
      </c>
      <c r="D90" s="58" t="s">
        <v>401</v>
      </c>
      <c r="E90" s="60">
        <v>1</v>
      </c>
      <c r="F90" s="142">
        <v>0</v>
      </c>
      <c r="G90" s="130">
        <v>0</v>
      </c>
      <c r="H90" s="130">
        <v>0</v>
      </c>
      <c r="I90" s="130">
        <v>0</v>
      </c>
      <c r="J90" s="130">
        <v>0</v>
      </c>
      <c r="K90" s="143">
        <f t="shared" si="10"/>
        <v>0</v>
      </c>
      <c r="L90" s="143">
        <f t="shared" si="12"/>
        <v>0</v>
      </c>
      <c r="M90" s="143">
        <f t="shared" si="13"/>
        <v>0</v>
      </c>
      <c r="N90" s="143">
        <f t="shared" si="14"/>
        <v>0</v>
      </c>
      <c r="O90" s="143">
        <f t="shared" si="15"/>
        <v>0</v>
      </c>
      <c r="P90" s="143">
        <f t="shared" si="11"/>
        <v>0</v>
      </c>
      <c r="S90" s="19"/>
    </row>
    <row r="91" spans="1:19" ht="15">
      <c r="A91" s="59" t="s">
        <v>495</v>
      </c>
      <c r="B91" s="59" t="s">
        <v>877</v>
      </c>
      <c r="C91" s="64" t="s">
        <v>461</v>
      </c>
      <c r="D91" s="58" t="s">
        <v>812</v>
      </c>
      <c r="E91" s="60">
        <v>2</v>
      </c>
      <c r="F91" s="142">
        <v>0</v>
      </c>
      <c r="G91" s="130">
        <v>0</v>
      </c>
      <c r="H91" s="130">
        <v>0</v>
      </c>
      <c r="I91" s="130">
        <v>0</v>
      </c>
      <c r="J91" s="130">
        <v>0</v>
      </c>
      <c r="K91" s="143">
        <f t="shared" si="10"/>
        <v>0</v>
      </c>
      <c r="L91" s="143">
        <f t="shared" si="12"/>
        <v>0</v>
      </c>
      <c r="M91" s="143">
        <f t="shared" si="13"/>
        <v>0</v>
      </c>
      <c r="N91" s="143">
        <f t="shared" si="14"/>
        <v>0</v>
      </c>
      <c r="O91" s="143">
        <f t="shared" si="15"/>
        <v>0</v>
      </c>
      <c r="P91" s="143">
        <f t="shared" si="11"/>
        <v>0</v>
      </c>
      <c r="S91" s="19"/>
    </row>
    <row r="92" spans="1:19" ht="15">
      <c r="A92" s="59" t="s">
        <v>496</v>
      </c>
      <c r="B92" s="59" t="s">
        <v>877</v>
      </c>
      <c r="C92" s="64" t="s">
        <v>462</v>
      </c>
      <c r="D92" s="58" t="s">
        <v>812</v>
      </c>
      <c r="E92" s="60">
        <v>6</v>
      </c>
      <c r="F92" s="142">
        <v>0</v>
      </c>
      <c r="G92" s="130">
        <v>0</v>
      </c>
      <c r="H92" s="130">
        <v>0</v>
      </c>
      <c r="I92" s="130">
        <v>0</v>
      </c>
      <c r="J92" s="130">
        <v>0</v>
      </c>
      <c r="K92" s="143">
        <f t="shared" si="10"/>
        <v>0</v>
      </c>
      <c r="L92" s="143">
        <f t="shared" si="12"/>
        <v>0</v>
      </c>
      <c r="M92" s="143">
        <f t="shared" si="13"/>
        <v>0</v>
      </c>
      <c r="N92" s="143">
        <f t="shared" si="14"/>
        <v>0</v>
      </c>
      <c r="O92" s="143">
        <f t="shared" si="15"/>
        <v>0</v>
      </c>
      <c r="P92" s="143">
        <f t="shared" si="11"/>
        <v>0</v>
      </c>
      <c r="S92" s="19"/>
    </row>
    <row r="93" spans="1:19" ht="15">
      <c r="A93" s="59" t="s">
        <v>497</v>
      </c>
      <c r="B93" s="59" t="s">
        <v>877</v>
      </c>
      <c r="C93" s="64" t="s">
        <v>463</v>
      </c>
      <c r="D93" s="58" t="s">
        <v>812</v>
      </c>
      <c r="E93" s="60">
        <v>1</v>
      </c>
      <c r="F93" s="142">
        <v>0</v>
      </c>
      <c r="G93" s="130">
        <v>0</v>
      </c>
      <c r="H93" s="130">
        <v>0</v>
      </c>
      <c r="I93" s="130">
        <v>0</v>
      </c>
      <c r="J93" s="130">
        <v>0</v>
      </c>
      <c r="K93" s="143">
        <f t="shared" si="10"/>
        <v>0</v>
      </c>
      <c r="L93" s="143">
        <f t="shared" si="12"/>
        <v>0</v>
      </c>
      <c r="M93" s="143">
        <f t="shared" si="13"/>
        <v>0</v>
      </c>
      <c r="N93" s="143">
        <f t="shared" si="14"/>
        <v>0</v>
      </c>
      <c r="O93" s="143">
        <f t="shared" si="15"/>
        <v>0</v>
      </c>
      <c r="P93" s="143">
        <f t="shared" si="11"/>
        <v>0</v>
      </c>
      <c r="S93" s="19"/>
    </row>
    <row r="94" spans="1:19" ht="15">
      <c r="A94" s="59" t="s">
        <v>498</v>
      </c>
      <c r="B94" s="59" t="s">
        <v>877</v>
      </c>
      <c r="C94" s="64" t="s">
        <v>464</v>
      </c>
      <c r="D94" s="58" t="s">
        <v>812</v>
      </c>
      <c r="E94" s="60">
        <v>6</v>
      </c>
      <c r="F94" s="142">
        <v>0</v>
      </c>
      <c r="G94" s="130">
        <v>0</v>
      </c>
      <c r="H94" s="130">
        <v>0</v>
      </c>
      <c r="I94" s="130">
        <v>0</v>
      </c>
      <c r="J94" s="130">
        <v>0</v>
      </c>
      <c r="K94" s="143">
        <f t="shared" si="10"/>
        <v>0</v>
      </c>
      <c r="L94" s="143">
        <f t="shared" si="12"/>
        <v>0</v>
      </c>
      <c r="M94" s="143">
        <f t="shared" si="13"/>
        <v>0</v>
      </c>
      <c r="N94" s="143">
        <f t="shared" si="14"/>
        <v>0</v>
      </c>
      <c r="O94" s="143">
        <f t="shared" si="15"/>
        <v>0</v>
      </c>
      <c r="P94" s="143">
        <f t="shared" si="11"/>
        <v>0</v>
      </c>
      <c r="S94" s="19"/>
    </row>
    <row r="95" spans="1:19" ht="15">
      <c r="A95" s="59" t="s">
        <v>499</v>
      </c>
      <c r="B95" s="59" t="s">
        <v>877</v>
      </c>
      <c r="C95" s="64" t="s">
        <v>467</v>
      </c>
      <c r="D95" s="58" t="s">
        <v>812</v>
      </c>
      <c r="E95" s="60">
        <v>2</v>
      </c>
      <c r="F95" s="142">
        <v>0</v>
      </c>
      <c r="G95" s="130">
        <v>0</v>
      </c>
      <c r="H95" s="130">
        <v>0</v>
      </c>
      <c r="I95" s="130">
        <v>0</v>
      </c>
      <c r="J95" s="130">
        <v>0</v>
      </c>
      <c r="K95" s="143">
        <f t="shared" si="10"/>
        <v>0</v>
      </c>
      <c r="L95" s="143">
        <f t="shared" si="12"/>
        <v>0</v>
      </c>
      <c r="M95" s="143">
        <f t="shared" si="13"/>
        <v>0</v>
      </c>
      <c r="N95" s="143">
        <f t="shared" si="14"/>
        <v>0</v>
      </c>
      <c r="O95" s="143">
        <f t="shared" si="15"/>
        <v>0</v>
      </c>
      <c r="P95" s="143">
        <f t="shared" si="11"/>
        <v>0</v>
      </c>
      <c r="S95" s="19"/>
    </row>
    <row r="96" spans="1:19" ht="15">
      <c r="A96" s="59" t="s">
        <v>500</v>
      </c>
      <c r="B96" s="59" t="s">
        <v>877</v>
      </c>
      <c r="C96" s="64" t="s">
        <v>465</v>
      </c>
      <c r="D96" s="58" t="s">
        <v>401</v>
      </c>
      <c r="E96" s="60">
        <v>1</v>
      </c>
      <c r="F96" s="142">
        <v>0</v>
      </c>
      <c r="G96" s="130">
        <v>0</v>
      </c>
      <c r="H96" s="130">
        <v>0</v>
      </c>
      <c r="I96" s="130">
        <v>0</v>
      </c>
      <c r="J96" s="130">
        <v>0</v>
      </c>
      <c r="K96" s="143">
        <f t="shared" si="10"/>
        <v>0</v>
      </c>
      <c r="L96" s="143">
        <f t="shared" si="12"/>
        <v>0</v>
      </c>
      <c r="M96" s="143">
        <f t="shared" si="13"/>
        <v>0</v>
      </c>
      <c r="N96" s="143">
        <f t="shared" si="14"/>
        <v>0</v>
      </c>
      <c r="O96" s="143">
        <f t="shared" si="15"/>
        <v>0</v>
      </c>
      <c r="P96" s="143">
        <f t="shared" si="11"/>
        <v>0</v>
      </c>
      <c r="S96" s="19"/>
    </row>
    <row r="97" spans="1:19" ht="15">
      <c r="A97" s="59" t="s">
        <v>501</v>
      </c>
      <c r="B97" s="59" t="s">
        <v>877</v>
      </c>
      <c r="C97" s="64" t="s">
        <v>466</v>
      </c>
      <c r="D97" s="58" t="s">
        <v>401</v>
      </c>
      <c r="E97" s="60">
        <v>2</v>
      </c>
      <c r="F97" s="142">
        <v>0</v>
      </c>
      <c r="G97" s="130">
        <v>0</v>
      </c>
      <c r="H97" s="130">
        <v>0</v>
      </c>
      <c r="I97" s="130">
        <v>0</v>
      </c>
      <c r="J97" s="130">
        <v>0</v>
      </c>
      <c r="K97" s="143">
        <f t="shared" si="10"/>
        <v>0</v>
      </c>
      <c r="L97" s="143">
        <f t="shared" si="12"/>
        <v>0</v>
      </c>
      <c r="M97" s="143">
        <f t="shared" si="13"/>
        <v>0</v>
      </c>
      <c r="N97" s="143">
        <f t="shared" si="14"/>
        <v>0</v>
      </c>
      <c r="O97" s="143">
        <f t="shared" si="15"/>
        <v>0</v>
      </c>
      <c r="P97" s="143">
        <f t="shared" si="11"/>
        <v>0</v>
      </c>
      <c r="S97" s="19"/>
    </row>
    <row r="98" spans="1:19" ht="45">
      <c r="A98" s="59" t="s">
        <v>502</v>
      </c>
      <c r="B98" s="59" t="s">
        <v>877</v>
      </c>
      <c r="C98" s="64" t="s">
        <v>260</v>
      </c>
      <c r="D98" s="58" t="s">
        <v>772</v>
      </c>
      <c r="E98" s="60">
        <v>7</v>
      </c>
      <c r="F98" s="142">
        <v>0</v>
      </c>
      <c r="G98" s="130">
        <v>0</v>
      </c>
      <c r="H98" s="130">
        <v>0</v>
      </c>
      <c r="I98" s="130">
        <v>0</v>
      </c>
      <c r="J98" s="130">
        <v>0</v>
      </c>
      <c r="K98" s="143">
        <f t="shared" si="10"/>
        <v>0</v>
      </c>
      <c r="L98" s="143">
        <f t="shared" si="12"/>
        <v>0</v>
      </c>
      <c r="M98" s="143">
        <f t="shared" si="13"/>
        <v>0</v>
      </c>
      <c r="N98" s="143">
        <f t="shared" si="14"/>
        <v>0</v>
      </c>
      <c r="O98" s="143">
        <f t="shared" si="15"/>
        <v>0</v>
      </c>
      <c r="P98" s="143">
        <f t="shared" si="11"/>
        <v>0</v>
      </c>
      <c r="S98" s="19"/>
    </row>
    <row r="99" spans="1:19" ht="45">
      <c r="A99" s="59" t="s">
        <v>503</v>
      </c>
      <c r="B99" s="59" t="s">
        <v>877</v>
      </c>
      <c r="C99" s="64" t="s">
        <v>261</v>
      </c>
      <c r="D99" s="58" t="s">
        <v>772</v>
      </c>
      <c r="E99" s="60">
        <v>16</v>
      </c>
      <c r="F99" s="142">
        <v>0</v>
      </c>
      <c r="G99" s="130">
        <v>0</v>
      </c>
      <c r="H99" s="130">
        <v>0</v>
      </c>
      <c r="I99" s="130">
        <v>0</v>
      </c>
      <c r="J99" s="130">
        <v>0</v>
      </c>
      <c r="K99" s="143">
        <f t="shared" si="10"/>
        <v>0</v>
      </c>
      <c r="L99" s="143">
        <f t="shared" si="12"/>
        <v>0</v>
      </c>
      <c r="M99" s="143">
        <f t="shared" si="13"/>
        <v>0</v>
      </c>
      <c r="N99" s="143">
        <f t="shared" si="14"/>
        <v>0</v>
      </c>
      <c r="O99" s="143">
        <f t="shared" si="15"/>
        <v>0</v>
      </c>
      <c r="P99" s="143">
        <f t="shared" si="11"/>
        <v>0</v>
      </c>
      <c r="S99" s="19"/>
    </row>
    <row r="100" spans="1:19" ht="45">
      <c r="A100" s="59" t="s">
        <v>504</v>
      </c>
      <c r="B100" s="59" t="s">
        <v>877</v>
      </c>
      <c r="C100" s="64" t="s">
        <v>262</v>
      </c>
      <c r="D100" s="58" t="s">
        <v>772</v>
      </c>
      <c r="E100" s="60">
        <v>71</v>
      </c>
      <c r="F100" s="142">
        <v>0</v>
      </c>
      <c r="G100" s="130">
        <v>0</v>
      </c>
      <c r="H100" s="130">
        <v>0</v>
      </c>
      <c r="I100" s="130">
        <v>0</v>
      </c>
      <c r="J100" s="130">
        <v>0</v>
      </c>
      <c r="K100" s="143">
        <f t="shared" si="10"/>
        <v>0</v>
      </c>
      <c r="L100" s="143">
        <f t="shared" si="12"/>
        <v>0</v>
      </c>
      <c r="M100" s="143">
        <f t="shared" si="13"/>
        <v>0</v>
      </c>
      <c r="N100" s="143">
        <f t="shared" si="14"/>
        <v>0</v>
      </c>
      <c r="O100" s="143">
        <f t="shared" si="15"/>
        <v>0</v>
      </c>
      <c r="P100" s="143">
        <f t="shared" si="11"/>
        <v>0</v>
      </c>
      <c r="S100" s="19"/>
    </row>
    <row r="101" spans="1:19" ht="15">
      <c r="A101" s="59" t="s">
        <v>505</v>
      </c>
      <c r="B101" s="59" t="s">
        <v>877</v>
      </c>
      <c r="C101" s="64" t="s">
        <v>468</v>
      </c>
      <c r="D101" s="58" t="s">
        <v>772</v>
      </c>
      <c r="E101" s="60">
        <v>5</v>
      </c>
      <c r="F101" s="142">
        <v>0</v>
      </c>
      <c r="G101" s="130">
        <v>0</v>
      </c>
      <c r="H101" s="130">
        <v>0</v>
      </c>
      <c r="I101" s="130">
        <v>0</v>
      </c>
      <c r="J101" s="130">
        <v>0</v>
      </c>
      <c r="K101" s="143">
        <f t="shared" si="10"/>
        <v>0</v>
      </c>
      <c r="L101" s="143">
        <f t="shared" si="12"/>
        <v>0</v>
      </c>
      <c r="M101" s="143">
        <f t="shared" si="13"/>
        <v>0</v>
      </c>
      <c r="N101" s="143">
        <f t="shared" si="14"/>
        <v>0</v>
      </c>
      <c r="O101" s="143">
        <f t="shared" si="15"/>
        <v>0</v>
      </c>
      <c r="P101" s="143">
        <f t="shared" si="11"/>
        <v>0</v>
      </c>
      <c r="S101" s="19"/>
    </row>
    <row r="102" spans="1:19" ht="15">
      <c r="A102" s="59" t="s">
        <v>506</v>
      </c>
      <c r="B102" s="59" t="s">
        <v>877</v>
      </c>
      <c r="C102" s="64" t="s">
        <v>469</v>
      </c>
      <c r="D102" s="58" t="s">
        <v>772</v>
      </c>
      <c r="E102" s="60">
        <v>10</v>
      </c>
      <c r="F102" s="142">
        <v>0</v>
      </c>
      <c r="G102" s="130">
        <v>0</v>
      </c>
      <c r="H102" s="130">
        <v>0</v>
      </c>
      <c r="I102" s="130">
        <v>0</v>
      </c>
      <c r="J102" s="130">
        <v>0</v>
      </c>
      <c r="K102" s="143">
        <f t="shared" si="10"/>
        <v>0</v>
      </c>
      <c r="L102" s="143">
        <f t="shared" si="12"/>
        <v>0</v>
      </c>
      <c r="M102" s="143">
        <f t="shared" si="13"/>
        <v>0</v>
      </c>
      <c r="N102" s="143">
        <f t="shared" si="14"/>
        <v>0</v>
      </c>
      <c r="O102" s="143">
        <f t="shared" si="15"/>
        <v>0</v>
      </c>
      <c r="P102" s="143">
        <f t="shared" si="11"/>
        <v>0</v>
      </c>
      <c r="S102" s="19"/>
    </row>
    <row r="103" spans="1:19" ht="15">
      <c r="A103" s="59" t="s">
        <v>507</v>
      </c>
      <c r="B103" s="59" t="s">
        <v>877</v>
      </c>
      <c r="C103" s="64" t="s">
        <v>470</v>
      </c>
      <c r="D103" s="58" t="s">
        <v>422</v>
      </c>
      <c r="E103" s="60">
        <v>6</v>
      </c>
      <c r="F103" s="142">
        <v>0</v>
      </c>
      <c r="G103" s="130">
        <v>0</v>
      </c>
      <c r="H103" s="130">
        <v>0</v>
      </c>
      <c r="I103" s="130">
        <v>0</v>
      </c>
      <c r="J103" s="130">
        <v>0</v>
      </c>
      <c r="K103" s="143">
        <f t="shared" si="10"/>
        <v>0</v>
      </c>
      <c r="L103" s="143">
        <f t="shared" si="12"/>
        <v>0</v>
      </c>
      <c r="M103" s="143">
        <f t="shared" si="13"/>
        <v>0</v>
      </c>
      <c r="N103" s="143">
        <f t="shared" si="14"/>
        <v>0</v>
      </c>
      <c r="O103" s="143">
        <f t="shared" si="15"/>
        <v>0</v>
      </c>
      <c r="P103" s="143">
        <f t="shared" si="11"/>
        <v>0</v>
      </c>
      <c r="S103" s="19"/>
    </row>
    <row r="104" spans="1:19" ht="15">
      <c r="A104" s="59" t="s">
        <v>508</v>
      </c>
      <c r="B104" s="59" t="s">
        <v>877</v>
      </c>
      <c r="C104" s="64" t="s">
        <v>471</v>
      </c>
      <c r="D104" s="58" t="s">
        <v>422</v>
      </c>
      <c r="E104" s="60">
        <v>1</v>
      </c>
      <c r="F104" s="142">
        <v>0</v>
      </c>
      <c r="G104" s="130">
        <v>0</v>
      </c>
      <c r="H104" s="130">
        <v>0</v>
      </c>
      <c r="I104" s="130">
        <v>0</v>
      </c>
      <c r="J104" s="130">
        <v>0</v>
      </c>
      <c r="K104" s="143">
        <f t="shared" si="10"/>
        <v>0</v>
      </c>
      <c r="L104" s="143">
        <f t="shared" si="12"/>
        <v>0</v>
      </c>
      <c r="M104" s="143">
        <f t="shared" si="13"/>
        <v>0</v>
      </c>
      <c r="N104" s="143">
        <f t="shared" si="14"/>
        <v>0</v>
      </c>
      <c r="O104" s="143">
        <f t="shared" si="15"/>
        <v>0</v>
      </c>
      <c r="P104" s="143">
        <f t="shared" si="11"/>
        <v>0</v>
      </c>
      <c r="S104" s="19"/>
    </row>
    <row r="105" spans="1:19" ht="15">
      <c r="A105" s="59" t="s">
        <v>509</v>
      </c>
      <c r="B105" s="59" t="s">
        <v>877</v>
      </c>
      <c r="C105" s="64" t="s">
        <v>472</v>
      </c>
      <c r="D105" s="58" t="s">
        <v>422</v>
      </c>
      <c r="E105" s="60">
        <v>1</v>
      </c>
      <c r="F105" s="142">
        <v>0</v>
      </c>
      <c r="G105" s="130">
        <v>0</v>
      </c>
      <c r="H105" s="130">
        <v>0</v>
      </c>
      <c r="I105" s="130">
        <v>0</v>
      </c>
      <c r="J105" s="130">
        <v>0</v>
      </c>
      <c r="K105" s="143">
        <f t="shared" si="10"/>
        <v>0</v>
      </c>
      <c r="L105" s="143">
        <f t="shared" si="12"/>
        <v>0</v>
      </c>
      <c r="M105" s="143">
        <f t="shared" si="13"/>
        <v>0</v>
      </c>
      <c r="N105" s="143">
        <f t="shared" si="14"/>
        <v>0</v>
      </c>
      <c r="O105" s="143">
        <f t="shared" si="15"/>
        <v>0</v>
      </c>
      <c r="P105" s="143">
        <f t="shared" si="11"/>
        <v>0</v>
      </c>
      <c r="S105" s="19"/>
    </row>
    <row r="106" spans="1:19" ht="15">
      <c r="A106" s="59" t="s">
        <v>510</v>
      </c>
      <c r="B106" s="59" t="s">
        <v>877</v>
      </c>
      <c r="C106" s="64" t="s">
        <v>473</v>
      </c>
      <c r="D106" s="58" t="s">
        <v>422</v>
      </c>
      <c r="E106" s="60">
        <v>1</v>
      </c>
      <c r="F106" s="142">
        <v>0</v>
      </c>
      <c r="G106" s="130">
        <v>0</v>
      </c>
      <c r="H106" s="130">
        <v>0</v>
      </c>
      <c r="I106" s="130">
        <v>0</v>
      </c>
      <c r="J106" s="130">
        <v>0</v>
      </c>
      <c r="K106" s="143">
        <f t="shared" si="10"/>
        <v>0</v>
      </c>
      <c r="L106" s="143">
        <f t="shared" si="12"/>
        <v>0</v>
      </c>
      <c r="M106" s="143">
        <f t="shared" si="13"/>
        <v>0</v>
      </c>
      <c r="N106" s="143">
        <f t="shared" si="14"/>
        <v>0</v>
      </c>
      <c r="O106" s="143">
        <f t="shared" si="15"/>
        <v>0</v>
      </c>
      <c r="P106" s="143">
        <f t="shared" si="11"/>
        <v>0</v>
      </c>
      <c r="S106" s="19"/>
    </row>
    <row r="107" spans="1:19" ht="15">
      <c r="A107" s="59" t="s">
        <v>511</v>
      </c>
      <c r="B107" s="59" t="s">
        <v>877</v>
      </c>
      <c r="C107" s="64" t="s">
        <v>474</v>
      </c>
      <c r="D107" s="58" t="s">
        <v>422</v>
      </c>
      <c r="E107" s="60">
        <v>1</v>
      </c>
      <c r="F107" s="142">
        <v>0</v>
      </c>
      <c r="G107" s="130">
        <v>0</v>
      </c>
      <c r="H107" s="130">
        <v>0</v>
      </c>
      <c r="I107" s="130">
        <v>0</v>
      </c>
      <c r="J107" s="130">
        <v>0</v>
      </c>
      <c r="K107" s="143">
        <f t="shared" si="10"/>
        <v>0</v>
      </c>
      <c r="L107" s="143">
        <f t="shared" si="12"/>
        <v>0</v>
      </c>
      <c r="M107" s="143">
        <f t="shared" si="13"/>
        <v>0</v>
      </c>
      <c r="N107" s="143">
        <f t="shared" si="14"/>
        <v>0</v>
      </c>
      <c r="O107" s="143">
        <f t="shared" si="15"/>
        <v>0</v>
      </c>
      <c r="P107" s="143">
        <f t="shared" si="11"/>
        <v>0</v>
      </c>
      <c r="S107" s="19"/>
    </row>
    <row r="108" spans="1:19" ht="15">
      <c r="A108" s="59"/>
      <c r="B108" s="59"/>
      <c r="C108" s="64"/>
      <c r="D108" s="58"/>
      <c r="E108" s="60"/>
      <c r="F108" s="142">
        <v>0</v>
      </c>
      <c r="G108" s="130">
        <v>0</v>
      </c>
      <c r="H108" s="130">
        <v>0</v>
      </c>
      <c r="I108" s="130">
        <v>0</v>
      </c>
      <c r="J108" s="130">
        <v>0</v>
      </c>
      <c r="K108" s="143">
        <f t="shared" si="10"/>
        <v>0</v>
      </c>
      <c r="L108" s="143">
        <f t="shared" si="12"/>
        <v>0</v>
      </c>
      <c r="M108" s="143">
        <f t="shared" si="13"/>
        <v>0</v>
      </c>
      <c r="N108" s="143">
        <f t="shared" si="14"/>
        <v>0</v>
      </c>
      <c r="O108" s="143">
        <f t="shared" si="15"/>
        <v>0</v>
      </c>
      <c r="P108" s="143">
        <f t="shared" si="11"/>
        <v>0</v>
      </c>
      <c r="S108" s="19"/>
    </row>
    <row r="109" spans="1:19" ht="15">
      <c r="A109" s="59"/>
      <c r="B109" s="59"/>
      <c r="C109" s="114" t="s">
        <v>423</v>
      </c>
      <c r="D109" s="58"/>
      <c r="E109" s="60"/>
      <c r="F109" s="142">
        <v>0</v>
      </c>
      <c r="G109" s="130">
        <v>0</v>
      </c>
      <c r="H109" s="130">
        <v>0</v>
      </c>
      <c r="I109" s="130">
        <v>0</v>
      </c>
      <c r="J109" s="130">
        <v>0</v>
      </c>
      <c r="K109" s="143">
        <f t="shared" si="10"/>
        <v>0</v>
      </c>
      <c r="L109" s="143">
        <f t="shared" si="12"/>
        <v>0</v>
      </c>
      <c r="M109" s="143">
        <f t="shared" si="13"/>
        <v>0</v>
      </c>
      <c r="N109" s="143">
        <f t="shared" si="14"/>
        <v>0</v>
      </c>
      <c r="O109" s="143">
        <f t="shared" si="15"/>
        <v>0</v>
      </c>
      <c r="P109" s="143">
        <f t="shared" si="11"/>
        <v>0</v>
      </c>
      <c r="S109" s="19"/>
    </row>
    <row r="110" spans="1:19" ht="45">
      <c r="A110" s="59" t="s">
        <v>512</v>
      </c>
      <c r="B110" s="59" t="s">
        <v>877</v>
      </c>
      <c r="C110" s="64" t="s">
        <v>260</v>
      </c>
      <c r="D110" s="58" t="s">
        <v>772</v>
      </c>
      <c r="E110" s="60">
        <v>21</v>
      </c>
      <c r="F110" s="142">
        <v>0</v>
      </c>
      <c r="G110" s="130">
        <v>0</v>
      </c>
      <c r="H110" s="130">
        <v>0</v>
      </c>
      <c r="I110" s="130">
        <v>0</v>
      </c>
      <c r="J110" s="130">
        <v>0</v>
      </c>
      <c r="K110" s="143">
        <f t="shared" si="10"/>
        <v>0</v>
      </c>
      <c r="L110" s="143">
        <f t="shared" si="12"/>
        <v>0</v>
      </c>
      <c r="M110" s="143">
        <f t="shared" si="13"/>
        <v>0</v>
      </c>
      <c r="N110" s="143">
        <f t="shared" si="14"/>
        <v>0</v>
      </c>
      <c r="O110" s="143">
        <f t="shared" si="15"/>
        <v>0</v>
      </c>
      <c r="P110" s="143">
        <f t="shared" si="11"/>
        <v>0</v>
      </c>
      <c r="S110" s="19"/>
    </row>
    <row r="111" spans="1:19" ht="45">
      <c r="A111" s="59" t="s">
        <v>513</v>
      </c>
      <c r="B111" s="59" t="s">
        <v>877</v>
      </c>
      <c r="C111" s="64" t="s">
        <v>263</v>
      </c>
      <c r="D111" s="58" t="s">
        <v>772</v>
      </c>
      <c r="E111" s="60">
        <v>12</v>
      </c>
      <c r="F111" s="142">
        <v>0</v>
      </c>
      <c r="G111" s="130">
        <v>0</v>
      </c>
      <c r="H111" s="130">
        <v>0</v>
      </c>
      <c r="I111" s="130">
        <v>0</v>
      </c>
      <c r="J111" s="130">
        <v>0</v>
      </c>
      <c r="K111" s="143">
        <f t="shared" si="10"/>
        <v>0</v>
      </c>
      <c r="L111" s="143">
        <f t="shared" si="12"/>
        <v>0</v>
      </c>
      <c r="M111" s="143">
        <f t="shared" si="13"/>
        <v>0</v>
      </c>
      <c r="N111" s="143">
        <f t="shared" si="14"/>
        <v>0</v>
      </c>
      <c r="O111" s="143">
        <f t="shared" si="15"/>
        <v>0</v>
      </c>
      <c r="P111" s="143">
        <f t="shared" si="11"/>
        <v>0</v>
      </c>
      <c r="S111" s="19"/>
    </row>
    <row r="112" spans="1:19" ht="45">
      <c r="A112" s="59" t="s">
        <v>514</v>
      </c>
      <c r="B112" s="59" t="s">
        <v>877</v>
      </c>
      <c r="C112" s="64" t="s">
        <v>264</v>
      </c>
      <c r="D112" s="58" t="s">
        <v>772</v>
      </c>
      <c r="E112" s="60">
        <v>84</v>
      </c>
      <c r="F112" s="142">
        <v>0</v>
      </c>
      <c r="G112" s="130">
        <v>0</v>
      </c>
      <c r="H112" s="130">
        <v>0</v>
      </c>
      <c r="I112" s="130">
        <v>0</v>
      </c>
      <c r="J112" s="130">
        <v>0</v>
      </c>
      <c r="K112" s="143">
        <f t="shared" si="10"/>
        <v>0</v>
      </c>
      <c r="L112" s="143">
        <f t="shared" si="12"/>
        <v>0</v>
      </c>
      <c r="M112" s="143">
        <f t="shared" si="13"/>
        <v>0</v>
      </c>
      <c r="N112" s="143">
        <f t="shared" si="14"/>
        <v>0</v>
      </c>
      <c r="O112" s="143">
        <f t="shared" si="15"/>
        <v>0</v>
      </c>
      <c r="P112" s="143">
        <f t="shared" si="11"/>
        <v>0</v>
      </c>
      <c r="S112" s="19"/>
    </row>
    <row r="113" spans="1:19" ht="45">
      <c r="A113" s="59" t="s">
        <v>515</v>
      </c>
      <c r="B113" s="59" t="s">
        <v>877</v>
      </c>
      <c r="C113" s="64" t="s">
        <v>265</v>
      </c>
      <c r="D113" s="58" t="s">
        <v>772</v>
      </c>
      <c r="E113" s="60">
        <v>2</v>
      </c>
      <c r="F113" s="142">
        <v>0</v>
      </c>
      <c r="G113" s="130">
        <v>0</v>
      </c>
      <c r="H113" s="130">
        <v>0</v>
      </c>
      <c r="I113" s="130">
        <v>0</v>
      </c>
      <c r="J113" s="130">
        <v>0</v>
      </c>
      <c r="K113" s="143">
        <f t="shared" si="10"/>
        <v>0</v>
      </c>
      <c r="L113" s="143">
        <f aca="true" t="shared" si="16" ref="L113:L123">E113*F113</f>
        <v>0</v>
      </c>
      <c r="M113" s="143">
        <f aca="true" t="shared" si="17" ref="M113:M123">E113*H113</f>
        <v>0</v>
      </c>
      <c r="N113" s="143">
        <f aca="true" t="shared" si="18" ref="N113:N123">E113*I113</f>
        <v>0</v>
      </c>
      <c r="O113" s="143">
        <f aca="true" t="shared" si="19" ref="O113:O123">E113*J113</f>
        <v>0</v>
      </c>
      <c r="P113" s="143">
        <f t="shared" si="11"/>
        <v>0</v>
      </c>
      <c r="S113" s="19"/>
    </row>
    <row r="114" spans="1:19" ht="60">
      <c r="A114" s="59" t="s">
        <v>516</v>
      </c>
      <c r="B114" s="59" t="s">
        <v>877</v>
      </c>
      <c r="C114" s="64" t="s">
        <v>424</v>
      </c>
      <c r="D114" s="58" t="s">
        <v>401</v>
      </c>
      <c r="E114" s="60">
        <v>5</v>
      </c>
      <c r="F114" s="142">
        <v>0</v>
      </c>
      <c r="G114" s="130">
        <v>0</v>
      </c>
      <c r="H114" s="130">
        <v>0</v>
      </c>
      <c r="I114" s="130">
        <v>0</v>
      </c>
      <c r="J114" s="130">
        <v>0</v>
      </c>
      <c r="K114" s="143">
        <f t="shared" si="10"/>
        <v>0</v>
      </c>
      <c r="L114" s="143">
        <f t="shared" si="16"/>
        <v>0</v>
      </c>
      <c r="M114" s="143">
        <f t="shared" si="17"/>
        <v>0</v>
      </c>
      <c r="N114" s="143">
        <f t="shared" si="18"/>
        <v>0</v>
      </c>
      <c r="O114" s="143">
        <f t="shared" si="19"/>
        <v>0</v>
      </c>
      <c r="P114" s="143">
        <f t="shared" si="11"/>
        <v>0</v>
      </c>
      <c r="S114" s="19"/>
    </row>
    <row r="115" spans="1:19" ht="60">
      <c r="A115" s="59" t="s">
        <v>517</v>
      </c>
      <c r="B115" s="59" t="s">
        <v>877</v>
      </c>
      <c r="C115" s="64" t="s">
        <v>425</v>
      </c>
      <c r="D115" s="58" t="s">
        <v>401</v>
      </c>
      <c r="E115" s="60">
        <v>2</v>
      </c>
      <c r="F115" s="142">
        <v>0</v>
      </c>
      <c r="G115" s="130">
        <v>0</v>
      </c>
      <c r="H115" s="130">
        <v>0</v>
      </c>
      <c r="I115" s="130">
        <v>0</v>
      </c>
      <c r="J115" s="130">
        <v>0</v>
      </c>
      <c r="K115" s="143">
        <f t="shared" si="10"/>
        <v>0</v>
      </c>
      <c r="L115" s="143">
        <f t="shared" si="16"/>
        <v>0</v>
      </c>
      <c r="M115" s="143">
        <f t="shared" si="17"/>
        <v>0</v>
      </c>
      <c r="N115" s="143">
        <f t="shared" si="18"/>
        <v>0</v>
      </c>
      <c r="O115" s="143">
        <f t="shared" si="19"/>
        <v>0</v>
      </c>
      <c r="P115" s="143">
        <f t="shared" si="11"/>
        <v>0</v>
      </c>
      <c r="S115" s="19"/>
    </row>
    <row r="116" spans="1:19" ht="60">
      <c r="A116" s="59" t="s">
        <v>518</v>
      </c>
      <c r="B116" s="59" t="s">
        <v>877</v>
      </c>
      <c r="C116" s="64" t="s">
        <v>426</v>
      </c>
      <c r="D116" s="58" t="s">
        <v>401</v>
      </c>
      <c r="E116" s="60">
        <v>1</v>
      </c>
      <c r="F116" s="142">
        <v>0</v>
      </c>
      <c r="G116" s="130">
        <v>0</v>
      </c>
      <c r="H116" s="130">
        <v>0</v>
      </c>
      <c r="I116" s="130">
        <v>0</v>
      </c>
      <c r="J116" s="130">
        <v>0</v>
      </c>
      <c r="K116" s="143">
        <f t="shared" si="10"/>
        <v>0</v>
      </c>
      <c r="L116" s="143">
        <f t="shared" si="16"/>
        <v>0</v>
      </c>
      <c r="M116" s="143">
        <f t="shared" si="17"/>
        <v>0</v>
      </c>
      <c r="N116" s="143">
        <f t="shared" si="18"/>
        <v>0</v>
      </c>
      <c r="O116" s="143">
        <f t="shared" si="19"/>
        <v>0</v>
      </c>
      <c r="P116" s="143">
        <f t="shared" si="11"/>
        <v>0</v>
      </c>
      <c r="S116" s="19"/>
    </row>
    <row r="117" spans="1:19" ht="15">
      <c r="A117" s="59" t="s">
        <v>519</v>
      </c>
      <c r="B117" s="59" t="s">
        <v>877</v>
      </c>
      <c r="C117" s="64" t="s">
        <v>427</v>
      </c>
      <c r="D117" s="58" t="s">
        <v>401</v>
      </c>
      <c r="E117" s="60">
        <v>3</v>
      </c>
      <c r="F117" s="142">
        <v>0</v>
      </c>
      <c r="G117" s="130">
        <v>0</v>
      </c>
      <c r="H117" s="130">
        <v>0</v>
      </c>
      <c r="I117" s="130">
        <v>0</v>
      </c>
      <c r="J117" s="130">
        <v>0</v>
      </c>
      <c r="K117" s="143">
        <f t="shared" si="10"/>
        <v>0</v>
      </c>
      <c r="L117" s="143">
        <f t="shared" si="16"/>
        <v>0</v>
      </c>
      <c r="M117" s="143">
        <f t="shared" si="17"/>
        <v>0</v>
      </c>
      <c r="N117" s="143">
        <f t="shared" si="18"/>
        <v>0</v>
      </c>
      <c r="O117" s="143">
        <f t="shared" si="19"/>
        <v>0</v>
      </c>
      <c r="P117" s="143">
        <f t="shared" si="11"/>
        <v>0</v>
      </c>
      <c r="S117" s="19"/>
    </row>
    <row r="118" spans="1:19" ht="15">
      <c r="A118" s="59" t="s">
        <v>520</v>
      </c>
      <c r="B118" s="59" t="s">
        <v>877</v>
      </c>
      <c r="C118" s="64" t="s">
        <v>475</v>
      </c>
      <c r="D118" s="58" t="s">
        <v>812</v>
      </c>
      <c r="E118" s="60">
        <v>8</v>
      </c>
      <c r="F118" s="142">
        <v>0</v>
      </c>
      <c r="G118" s="130">
        <v>0</v>
      </c>
      <c r="H118" s="130">
        <v>0</v>
      </c>
      <c r="I118" s="130">
        <v>0</v>
      </c>
      <c r="J118" s="130">
        <v>0</v>
      </c>
      <c r="K118" s="143">
        <f t="shared" si="10"/>
        <v>0</v>
      </c>
      <c r="L118" s="143">
        <f t="shared" si="16"/>
        <v>0</v>
      </c>
      <c r="M118" s="143">
        <f t="shared" si="17"/>
        <v>0</v>
      </c>
      <c r="N118" s="143">
        <f t="shared" si="18"/>
        <v>0</v>
      </c>
      <c r="O118" s="143">
        <f t="shared" si="19"/>
        <v>0</v>
      </c>
      <c r="P118" s="143">
        <f t="shared" si="11"/>
        <v>0</v>
      </c>
      <c r="S118" s="19"/>
    </row>
    <row r="119" spans="1:19" ht="15">
      <c r="A119" s="59" t="s">
        <v>521</v>
      </c>
      <c r="B119" s="59" t="s">
        <v>877</v>
      </c>
      <c r="C119" s="64" t="s">
        <v>428</v>
      </c>
      <c r="D119" s="58" t="s">
        <v>401</v>
      </c>
      <c r="E119" s="60">
        <v>1</v>
      </c>
      <c r="F119" s="142">
        <v>0</v>
      </c>
      <c r="G119" s="130">
        <v>0</v>
      </c>
      <c r="H119" s="130">
        <v>0</v>
      </c>
      <c r="I119" s="130">
        <v>0</v>
      </c>
      <c r="J119" s="130">
        <v>0</v>
      </c>
      <c r="K119" s="143">
        <f t="shared" si="10"/>
        <v>0</v>
      </c>
      <c r="L119" s="143">
        <f t="shared" si="16"/>
        <v>0</v>
      </c>
      <c r="M119" s="143">
        <f t="shared" si="17"/>
        <v>0</v>
      </c>
      <c r="N119" s="143">
        <f t="shared" si="18"/>
        <v>0</v>
      </c>
      <c r="O119" s="143">
        <f t="shared" si="19"/>
        <v>0</v>
      </c>
      <c r="P119" s="143">
        <f t="shared" si="11"/>
        <v>0</v>
      </c>
      <c r="S119" s="19"/>
    </row>
    <row r="120" spans="1:19" ht="15">
      <c r="A120" s="59" t="s">
        <v>522</v>
      </c>
      <c r="B120" s="59" t="s">
        <v>877</v>
      </c>
      <c r="C120" s="64" t="s">
        <v>476</v>
      </c>
      <c r="D120" s="58" t="s">
        <v>401</v>
      </c>
      <c r="E120" s="60">
        <v>3</v>
      </c>
      <c r="F120" s="142">
        <v>0</v>
      </c>
      <c r="G120" s="130">
        <v>0</v>
      </c>
      <c r="H120" s="130">
        <v>0</v>
      </c>
      <c r="I120" s="130">
        <v>0</v>
      </c>
      <c r="J120" s="130">
        <v>0</v>
      </c>
      <c r="K120" s="143">
        <f t="shared" si="10"/>
        <v>0</v>
      </c>
      <c r="L120" s="143">
        <f t="shared" si="16"/>
        <v>0</v>
      </c>
      <c r="M120" s="143">
        <f t="shared" si="17"/>
        <v>0</v>
      </c>
      <c r="N120" s="143">
        <f t="shared" si="18"/>
        <v>0</v>
      </c>
      <c r="O120" s="143">
        <f t="shared" si="19"/>
        <v>0</v>
      </c>
      <c r="P120" s="143">
        <f t="shared" si="11"/>
        <v>0</v>
      </c>
      <c r="S120" s="19"/>
    </row>
    <row r="121" spans="1:19" ht="15">
      <c r="A121" s="59" t="s">
        <v>523</v>
      </c>
      <c r="B121" s="59" t="s">
        <v>877</v>
      </c>
      <c r="C121" s="64" t="s">
        <v>477</v>
      </c>
      <c r="D121" s="58" t="s">
        <v>812</v>
      </c>
      <c r="E121" s="60">
        <v>3</v>
      </c>
      <c r="F121" s="142">
        <v>0</v>
      </c>
      <c r="G121" s="130">
        <v>0</v>
      </c>
      <c r="H121" s="130">
        <v>0</v>
      </c>
      <c r="I121" s="130">
        <v>0</v>
      </c>
      <c r="J121" s="130">
        <v>0</v>
      </c>
      <c r="K121" s="143">
        <f t="shared" si="10"/>
        <v>0</v>
      </c>
      <c r="L121" s="143">
        <f t="shared" si="16"/>
        <v>0</v>
      </c>
      <c r="M121" s="143">
        <f t="shared" si="17"/>
        <v>0</v>
      </c>
      <c r="N121" s="143">
        <f t="shared" si="18"/>
        <v>0</v>
      </c>
      <c r="O121" s="143">
        <f t="shared" si="19"/>
        <v>0</v>
      </c>
      <c r="P121" s="143">
        <f t="shared" si="11"/>
        <v>0</v>
      </c>
      <c r="S121" s="19"/>
    </row>
    <row r="122" spans="1:19" ht="15">
      <c r="A122" s="59" t="s">
        <v>524</v>
      </c>
      <c r="B122" s="59" t="s">
        <v>877</v>
      </c>
      <c r="C122" s="64" t="s">
        <v>478</v>
      </c>
      <c r="D122" s="58" t="s">
        <v>429</v>
      </c>
      <c r="E122" s="60">
        <v>1</v>
      </c>
      <c r="F122" s="142">
        <v>0</v>
      </c>
      <c r="G122" s="130">
        <v>0</v>
      </c>
      <c r="H122" s="130">
        <v>0</v>
      </c>
      <c r="I122" s="130">
        <v>0</v>
      </c>
      <c r="J122" s="130">
        <v>0</v>
      </c>
      <c r="K122" s="143">
        <f t="shared" si="10"/>
        <v>0</v>
      </c>
      <c r="L122" s="143">
        <f t="shared" si="16"/>
        <v>0</v>
      </c>
      <c r="M122" s="143">
        <f t="shared" si="17"/>
        <v>0</v>
      </c>
      <c r="N122" s="143">
        <f t="shared" si="18"/>
        <v>0</v>
      </c>
      <c r="O122" s="143">
        <f t="shared" si="19"/>
        <v>0</v>
      </c>
      <c r="P122" s="143">
        <f t="shared" si="11"/>
        <v>0</v>
      </c>
      <c r="S122" s="19"/>
    </row>
    <row r="123" spans="1:16" ht="15">
      <c r="A123" s="58"/>
      <c r="B123" s="59"/>
      <c r="C123" s="64"/>
      <c r="D123" s="62"/>
      <c r="E123" s="60"/>
      <c r="F123" s="142"/>
      <c r="G123" s="130"/>
      <c r="H123" s="130">
        <v>0</v>
      </c>
      <c r="I123" s="130">
        <v>0</v>
      </c>
      <c r="J123" s="130">
        <v>0</v>
      </c>
      <c r="K123" s="143">
        <f>SUM(H123:J123)</f>
        <v>0</v>
      </c>
      <c r="L123" s="143">
        <f t="shared" si="16"/>
        <v>0</v>
      </c>
      <c r="M123" s="143">
        <f t="shared" si="17"/>
        <v>0</v>
      </c>
      <c r="N123" s="143">
        <f t="shared" si="18"/>
        <v>0</v>
      </c>
      <c r="O123" s="143">
        <f t="shared" si="19"/>
        <v>0</v>
      </c>
      <c r="P123" s="143">
        <f>SUM(M123:O123)</f>
        <v>0</v>
      </c>
    </row>
    <row r="124" spans="1:19" ht="15">
      <c r="A124" s="73"/>
      <c r="B124" s="74"/>
      <c r="C124" s="67" t="s">
        <v>787</v>
      </c>
      <c r="D124" s="67" t="s">
        <v>773</v>
      </c>
      <c r="E124" s="67"/>
      <c r="F124" s="144"/>
      <c r="G124" s="144"/>
      <c r="H124" s="144"/>
      <c r="I124" s="144"/>
      <c r="J124" s="144"/>
      <c r="K124" s="144"/>
      <c r="L124" s="144">
        <f>SUM(L17:L123)</f>
        <v>0</v>
      </c>
      <c r="M124" s="144">
        <f>SUM(M17:M123)</f>
        <v>0</v>
      </c>
      <c r="N124" s="144">
        <f>SUM(N17:N123)</f>
        <v>0</v>
      </c>
      <c r="O124" s="144">
        <f>SUM(O17:O123)</f>
        <v>0</v>
      </c>
      <c r="P124" s="144">
        <f>SUM(P17:P123)</f>
        <v>0</v>
      </c>
      <c r="R124" s="19"/>
      <c r="S124" s="19"/>
    </row>
    <row r="125" spans="1:16" s="1" customFormat="1" ht="15">
      <c r="A125" s="7"/>
      <c r="B125" s="3"/>
      <c r="C125" s="244" t="s">
        <v>209</v>
      </c>
      <c r="D125" s="245"/>
      <c r="E125" s="245"/>
      <c r="F125" s="245"/>
      <c r="G125" s="245"/>
      <c r="H125" s="245"/>
      <c r="I125" s="245"/>
      <c r="J125" s="245"/>
      <c r="K125" s="246"/>
      <c r="L125" s="145"/>
      <c r="M125" s="146"/>
      <c r="N125" s="147">
        <f>N124*1%</f>
        <v>0</v>
      </c>
      <c r="O125" s="146"/>
      <c r="P125" s="146"/>
    </row>
    <row r="126" spans="1:16" s="1" customFormat="1" ht="15">
      <c r="A126" s="7"/>
      <c r="B126" s="3"/>
      <c r="C126" s="237" t="s">
        <v>787</v>
      </c>
      <c r="D126" s="238"/>
      <c r="E126" s="238"/>
      <c r="F126" s="238"/>
      <c r="G126" s="238"/>
      <c r="H126" s="238"/>
      <c r="I126" s="238"/>
      <c r="J126" s="238"/>
      <c r="K126" s="239"/>
      <c r="L126" s="145"/>
      <c r="M126" s="146"/>
      <c r="N126" s="146">
        <f>SUM(N124:N125)</f>
        <v>0</v>
      </c>
      <c r="O126" s="146"/>
      <c r="P126" s="146"/>
    </row>
    <row r="127" spans="1:16" s="1" customFormat="1" ht="15">
      <c r="A127" s="7"/>
      <c r="B127" s="3"/>
      <c r="C127" s="237" t="s">
        <v>210</v>
      </c>
      <c r="D127" s="238"/>
      <c r="E127" s="238"/>
      <c r="F127" s="238"/>
      <c r="G127" s="238"/>
      <c r="H127" s="238"/>
      <c r="I127" s="238"/>
      <c r="J127" s="238"/>
      <c r="K127" s="239"/>
      <c r="L127" s="145"/>
      <c r="M127" s="146"/>
      <c r="N127" s="147">
        <f>N126*2%</f>
        <v>0</v>
      </c>
      <c r="O127" s="146"/>
      <c r="P127" s="146"/>
    </row>
    <row r="128" spans="1:18" ht="15">
      <c r="A128" s="13"/>
      <c r="B128" s="14"/>
      <c r="C128" s="248" t="s">
        <v>789</v>
      </c>
      <c r="D128" s="233"/>
      <c r="E128" s="233"/>
      <c r="F128" s="233"/>
      <c r="G128" s="233"/>
      <c r="H128" s="233"/>
      <c r="I128" s="233"/>
      <c r="J128" s="233"/>
      <c r="K128" s="249"/>
      <c r="L128" s="148">
        <f>SUM(L124)</f>
        <v>0</v>
      </c>
      <c r="M128" s="148">
        <f>SUM(M124)</f>
        <v>0</v>
      </c>
      <c r="N128" s="148">
        <f>SUM(N126:N127)</f>
        <v>0</v>
      </c>
      <c r="O128" s="148">
        <f>SUM(O124:O127)</f>
        <v>0</v>
      </c>
      <c r="P128" s="148">
        <f>M128+N128+O128</f>
        <v>0</v>
      </c>
      <c r="R128" s="19"/>
    </row>
    <row r="129" spans="1:18" ht="15">
      <c r="A129" s="254"/>
      <c r="B129" s="250"/>
      <c r="C129" s="250"/>
      <c r="D129" s="250"/>
      <c r="E129" s="250"/>
      <c r="F129" s="250"/>
      <c r="G129" s="250"/>
      <c r="H129" s="250"/>
      <c r="I129" s="250"/>
      <c r="J129" s="250"/>
      <c r="K129" s="250"/>
      <c r="L129" s="250"/>
      <c r="M129" s="250"/>
      <c r="N129" s="250"/>
      <c r="O129" s="250"/>
      <c r="P129" s="250"/>
      <c r="R129" s="19"/>
    </row>
    <row r="130" spans="1:18" ht="15">
      <c r="A130" s="258"/>
      <c r="B130" s="251"/>
      <c r="C130" s="251"/>
      <c r="D130" s="251"/>
      <c r="E130" s="251"/>
      <c r="F130" s="251"/>
      <c r="G130" s="251"/>
      <c r="H130" s="251"/>
      <c r="I130" s="251"/>
      <c r="J130" s="251"/>
      <c r="K130" s="251"/>
      <c r="L130" s="251"/>
      <c r="M130" s="6" t="s">
        <v>814</v>
      </c>
      <c r="N130" s="15"/>
      <c r="O130" s="15"/>
      <c r="P130" s="149">
        <f>SUM(P128)</f>
        <v>0</v>
      </c>
      <c r="R130" s="19"/>
    </row>
    <row r="131" spans="1:18" ht="15">
      <c r="A131" s="255"/>
      <c r="B131" s="236"/>
      <c r="C131" s="236"/>
      <c r="D131" s="236"/>
      <c r="E131" s="236"/>
      <c r="F131" s="236"/>
      <c r="G131" s="236"/>
      <c r="H131" s="236"/>
      <c r="I131" s="236"/>
      <c r="J131" s="236"/>
      <c r="K131" s="236"/>
      <c r="L131" s="236"/>
      <c r="M131" s="236"/>
      <c r="N131" s="236"/>
      <c r="O131" s="236"/>
      <c r="P131" s="236"/>
      <c r="R131" s="19"/>
    </row>
    <row r="132" spans="1:18" ht="15">
      <c r="A132" s="255"/>
      <c r="B132" s="236"/>
      <c r="C132" s="236"/>
      <c r="D132" s="236"/>
      <c r="E132" s="236"/>
      <c r="F132" s="236"/>
      <c r="G132" s="236"/>
      <c r="H132" s="236"/>
      <c r="I132" s="236"/>
      <c r="J132" s="236"/>
      <c r="K132" s="236"/>
      <c r="L132" s="236"/>
      <c r="M132" s="236"/>
      <c r="N132" s="236"/>
      <c r="O132" s="236"/>
      <c r="P132" s="236"/>
      <c r="R132" s="19"/>
    </row>
    <row r="133" spans="1:16" s="1" customFormat="1" ht="15">
      <c r="A133" s="236" t="s">
        <v>804</v>
      </c>
      <c r="B133" s="236"/>
      <c r="C133" s="212"/>
      <c r="D133" s="212"/>
      <c r="E133" s="212"/>
      <c r="F133" s="236"/>
      <c r="G133" s="236"/>
      <c r="H133" s="236"/>
      <c r="I133" s="236" t="s">
        <v>806</v>
      </c>
      <c r="J133" s="236"/>
      <c r="K133" s="236"/>
      <c r="L133" s="212"/>
      <c r="M133" s="212"/>
      <c r="N133" s="212"/>
      <c r="O133" s="212"/>
      <c r="P133" s="212"/>
    </row>
    <row r="134" spans="1:16" s="1" customFormat="1" ht="15">
      <c r="A134" s="236"/>
      <c r="B134" s="236"/>
      <c r="C134" s="247" t="s">
        <v>805</v>
      </c>
      <c r="D134" s="247"/>
      <c r="E134" s="247"/>
      <c r="F134" s="236"/>
      <c r="G134" s="236"/>
      <c r="H134" s="236"/>
      <c r="I134" s="236"/>
      <c r="J134" s="236"/>
      <c r="K134" s="236"/>
      <c r="L134" s="247" t="s">
        <v>805</v>
      </c>
      <c r="M134" s="247"/>
      <c r="N134" s="247"/>
      <c r="O134" s="247"/>
      <c r="P134" s="247"/>
    </row>
    <row r="135" spans="1:16" ht="15">
      <c r="A135" s="255"/>
      <c r="B135" s="236"/>
      <c r="C135" s="236"/>
      <c r="D135" s="236"/>
      <c r="E135" s="236"/>
      <c r="F135" s="236"/>
      <c r="G135" s="236"/>
      <c r="H135" s="236"/>
      <c r="I135" s="236"/>
      <c r="J135" s="236"/>
      <c r="K135" s="236"/>
      <c r="L135" s="236"/>
      <c r="M135" s="236"/>
      <c r="N135" s="236"/>
      <c r="O135" s="236"/>
      <c r="P135" s="236"/>
    </row>
    <row r="136" spans="1:16" ht="15">
      <c r="A136" s="255" t="s">
        <v>807</v>
      </c>
      <c r="B136" s="236"/>
      <c r="C136" s="17"/>
      <c r="D136" s="236"/>
      <c r="E136" s="236"/>
      <c r="F136" s="236"/>
      <c r="G136" s="236"/>
      <c r="H136" s="236"/>
      <c r="I136" s="236"/>
      <c r="J136" s="236"/>
      <c r="K136" s="236"/>
      <c r="L136" s="236"/>
      <c r="M136" s="236"/>
      <c r="N136" s="236"/>
      <c r="O136" s="236"/>
      <c r="P136" s="236"/>
    </row>
  </sheetData>
  <sheetProtection/>
  <mergeCells count="42">
    <mergeCell ref="A11:P11"/>
    <mergeCell ref="A5:B5"/>
    <mergeCell ref="C5:P5"/>
    <mergeCell ref="A6:B6"/>
    <mergeCell ref="C6:P6"/>
    <mergeCell ref="D9:E9"/>
    <mergeCell ref="F9:H9"/>
    <mergeCell ref="I9:L9"/>
    <mergeCell ref="A7:B7"/>
    <mergeCell ref="C7:P7"/>
    <mergeCell ref="A1:P1"/>
    <mergeCell ref="A2:P2"/>
    <mergeCell ref="A3:P3"/>
    <mergeCell ref="A4:B4"/>
    <mergeCell ref="C4:P4"/>
    <mergeCell ref="A8:B8"/>
    <mergeCell ref="C8:P8"/>
    <mergeCell ref="L133:P133"/>
    <mergeCell ref="M9:N9"/>
    <mergeCell ref="A10:I10"/>
    <mergeCell ref="J10:K10"/>
    <mergeCell ref="O10:P10"/>
    <mergeCell ref="F12:K12"/>
    <mergeCell ref="C125:K125"/>
    <mergeCell ref="A131:P131"/>
    <mergeCell ref="A133:B133"/>
    <mergeCell ref="C133:E133"/>
    <mergeCell ref="F133:H133"/>
    <mergeCell ref="I133:K133"/>
    <mergeCell ref="C126:K126"/>
    <mergeCell ref="C127:K127"/>
    <mergeCell ref="C128:K128"/>
    <mergeCell ref="A132:P132"/>
    <mergeCell ref="A129:P129"/>
    <mergeCell ref="A130:L130"/>
    <mergeCell ref="A135:P135"/>
    <mergeCell ref="A136:B136"/>
    <mergeCell ref="D136:P136"/>
    <mergeCell ref="A134:B134"/>
    <mergeCell ref="C134:E134"/>
    <mergeCell ref="F134:K134"/>
    <mergeCell ref="L134:P134"/>
  </mergeCells>
  <printOptions gridLines="1" horizontalCentered="1"/>
  <pageMargins left="0" right="0" top="0.5118110236220472" bottom="0.5118110236220472" header="0.5118110236220472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26"/>
  <sheetViews>
    <sheetView showZeros="0" zoomScalePageLayoutView="0" workbookViewId="0" topLeftCell="A1">
      <selection activeCell="C7" sqref="C7:P7"/>
    </sheetView>
  </sheetViews>
  <sheetFormatPr defaultColWidth="9.00390625" defaultRowHeight="12.75"/>
  <cols>
    <col min="1" max="1" width="6.875" style="18" customWidth="1"/>
    <col min="2" max="2" width="8.625" style="18" customWidth="1"/>
    <col min="3" max="3" width="38.625" style="197" customWidth="1"/>
    <col min="4" max="4" width="6.00390625" style="18" customWidth="1"/>
    <col min="5" max="5" width="7.375" style="18" bestFit="1" customWidth="1"/>
    <col min="6" max="6" width="5.75390625" style="18" customWidth="1"/>
    <col min="7" max="7" width="5.375" style="18" customWidth="1"/>
    <col min="8" max="8" width="5.75390625" style="18" customWidth="1"/>
    <col min="9" max="9" width="6.75390625" style="18" customWidth="1"/>
    <col min="10" max="10" width="5.25390625" style="18" customWidth="1"/>
    <col min="11" max="11" width="8.00390625" style="18" bestFit="1" customWidth="1"/>
    <col min="12" max="12" width="8.125" style="18" customWidth="1"/>
    <col min="13" max="13" width="9.00390625" style="18" bestFit="1" customWidth="1"/>
    <col min="14" max="14" width="10.125" style="18" bestFit="1" customWidth="1"/>
    <col min="15" max="15" width="7.375" style="18" customWidth="1"/>
    <col min="16" max="16" width="10.125" style="18" customWidth="1"/>
    <col min="17" max="16384" width="9.125" style="18" customWidth="1"/>
  </cols>
  <sheetData>
    <row r="1" spans="1:16" ht="35.25" customHeight="1">
      <c r="A1" s="208" t="s">
        <v>892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1:16" ht="18.75">
      <c r="A2" s="218" t="s">
        <v>46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</row>
    <row r="3" spans="1:16" ht="14.25" customHeight="1">
      <c r="A3" s="219" t="s">
        <v>838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</row>
    <row r="4" spans="1:16" s="1" customFormat="1" ht="15.75">
      <c r="A4" s="220" t="s">
        <v>839</v>
      </c>
      <c r="B4" s="220"/>
      <c r="C4" s="209" t="s">
        <v>906</v>
      </c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</row>
    <row r="5" spans="1:16" s="1" customFormat="1" ht="15">
      <c r="A5" s="223"/>
      <c r="B5" s="223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</row>
    <row r="6" spans="1:16" s="1" customFormat="1" ht="15">
      <c r="A6" s="220" t="s">
        <v>840</v>
      </c>
      <c r="B6" s="220"/>
      <c r="C6" s="221" t="s">
        <v>43</v>
      </c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</row>
    <row r="7" spans="1:16" s="1" customFormat="1" ht="15">
      <c r="A7" s="220" t="s">
        <v>841</v>
      </c>
      <c r="B7" s="220"/>
      <c r="C7" s="222" t="s">
        <v>44</v>
      </c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</row>
    <row r="8" spans="1:16" s="1" customFormat="1" ht="15">
      <c r="A8" s="220" t="s">
        <v>842</v>
      </c>
      <c r="B8" s="220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</row>
    <row r="9" spans="1:16" ht="14.25" customHeight="1">
      <c r="A9" s="10" t="s">
        <v>843</v>
      </c>
      <c r="B9" s="8" t="str">
        <f>'Visp. būvd.'!B9</f>
        <v>2010.</v>
      </c>
      <c r="C9" s="10" t="s">
        <v>845</v>
      </c>
      <c r="D9" s="240" t="s">
        <v>893</v>
      </c>
      <c r="E9" s="240"/>
      <c r="F9" s="211" t="s">
        <v>846</v>
      </c>
      <c r="G9" s="211"/>
      <c r="H9" s="211"/>
      <c r="I9" s="219" t="s">
        <v>847</v>
      </c>
      <c r="J9" s="219"/>
      <c r="K9" s="219"/>
      <c r="L9" s="219"/>
      <c r="M9" s="213">
        <f>P120</f>
        <v>0</v>
      </c>
      <c r="N9" s="206"/>
      <c r="O9" s="2" t="s">
        <v>773</v>
      </c>
      <c r="P9" s="9"/>
    </row>
    <row r="10" spans="1:16" ht="14.25" customHeight="1">
      <c r="A10" s="223"/>
      <c r="B10" s="223"/>
      <c r="C10" s="223"/>
      <c r="D10" s="223"/>
      <c r="E10" s="223"/>
      <c r="F10" s="223"/>
      <c r="G10" s="223"/>
      <c r="H10" s="223"/>
      <c r="I10" s="223"/>
      <c r="J10" s="223" t="s">
        <v>771</v>
      </c>
      <c r="K10" s="223"/>
      <c r="L10" s="8" t="str">
        <f>'Visp. būvd.'!L10</f>
        <v>2010.</v>
      </c>
      <c r="M10" s="2" t="s">
        <v>844</v>
      </c>
      <c r="N10" s="11">
        <f>'Visp. būvd.'!N10</f>
        <v>0</v>
      </c>
      <c r="O10" s="207" t="str">
        <f>'Visp. būvd.'!O10:P10</f>
        <v>septembŗī</v>
      </c>
      <c r="P10" s="207"/>
    </row>
    <row r="11" spans="1:16" ht="14.25" customHeight="1" thickBot="1">
      <c r="A11" s="224"/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</row>
    <row r="12" spans="1:16" ht="13.5" customHeight="1" thickBot="1">
      <c r="A12" s="40" t="s">
        <v>776</v>
      </c>
      <c r="B12" s="40"/>
      <c r="C12" s="53"/>
      <c r="D12" s="40" t="s">
        <v>777</v>
      </c>
      <c r="E12" s="42" t="s">
        <v>778</v>
      </c>
      <c r="F12" s="241" t="s">
        <v>791</v>
      </c>
      <c r="G12" s="242"/>
      <c r="H12" s="242"/>
      <c r="I12" s="242"/>
      <c r="J12" s="242"/>
      <c r="K12" s="243"/>
      <c r="L12" s="43"/>
      <c r="M12" s="43"/>
      <c r="N12" s="43" t="s">
        <v>780</v>
      </c>
      <c r="O12" s="43" t="s">
        <v>779</v>
      </c>
      <c r="P12" s="44" t="s">
        <v>773</v>
      </c>
    </row>
    <row r="13" spans="1:16" ht="12.75">
      <c r="A13" s="45" t="s">
        <v>781</v>
      </c>
      <c r="B13" s="45" t="s">
        <v>803</v>
      </c>
      <c r="C13" s="189" t="s">
        <v>790</v>
      </c>
      <c r="D13" s="45" t="s">
        <v>782</v>
      </c>
      <c r="E13" s="46" t="s">
        <v>783</v>
      </c>
      <c r="F13" s="45" t="s">
        <v>792</v>
      </c>
      <c r="G13" s="53" t="s">
        <v>848</v>
      </c>
      <c r="H13" s="40" t="s">
        <v>794</v>
      </c>
      <c r="I13" s="40" t="s">
        <v>784</v>
      </c>
      <c r="J13" s="40" t="s">
        <v>795</v>
      </c>
      <c r="K13" s="40" t="s">
        <v>800</v>
      </c>
      <c r="L13" s="47" t="s">
        <v>796</v>
      </c>
      <c r="M13" s="40" t="s">
        <v>794</v>
      </c>
      <c r="N13" s="40" t="s">
        <v>784</v>
      </c>
      <c r="O13" s="40" t="s">
        <v>795</v>
      </c>
      <c r="P13" s="40" t="s">
        <v>800</v>
      </c>
    </row>
    <row r="14" spans="1:16" ht="12.75">
      <c r="A14" s="45"/>
      <c r="B14" s="45"/>
      <c r="C14" s="189"/>
      <c r="D14" s="45"/>
      <c r="E14" s="46"/>
      <c r="F14" s="45" t="s">
        <v>801</v>
      </c>
      <c r="G14" s="45" t="s">
        <v>811</v>
      </c>
      <c r="H14" s="45" t="s">
        <v>798</v>
      </c>
      <c r="I14" s="45" t="s">
        <v>797</v>
      </c>
      <c r="J14" s="45" t="s">
        <v>799</v>
      </c>
      <c r="K14" s="45" t="s">
        <v>773</v>
      </c>
      <c r="L14" s="48" t="s">
        <v>802</v>
      </c>
      <c r="M14" s="45" t="s">
        <v>798</v>
      </c>
      <c r="N14" s="45" t="s">
        <v>797</v>
      </c>
      <c r="O14" s="45" t="s">
        <v>799</v>
      </c>
      <c r="P14" s="45" t="s">
        <v>773</v>
      </c>
    </row>
    <row r="15" spans="1:16" ht="13.5" thickBot="1">
      <c r="A15" s="49" t="s">
        <v>786</v>
      </c>
      <c r="B15" s="49"/>
      <c r="C15" s="190"/>
      <c r="D15" s="49"/>
      <c r="E15" s="50"/>
      <c r="F15" s="49" t="s">
        <v>808</v>
      </c>
      <c r="G15" s="49" t="s">
        <v>815</v>
      </c>
      <c r="H15" s="49" t="s">
        <v>773</v>
      </c>
      <c r="I15" s="49" t="s">
        <v>773</v>
      </c>
      <c r="J15" s="49" t="s">
        <v>773</v>
      </c>
      <c r="K15" s="49"/>
      <c r="L15" s="51" t="s">
        <v>808</v>
      </c>
      <c r="M15" s="49" t="s">
        <v>773</v>
      </c>
      <c r="N15" s="49" t="s">
        <v>773</v>
      </c>
      <c r="O15" s="49" t="s">
        <v>773</v>
      </c>
      <c r="P15" s="49"/>
    </row>
    <row r="16" spans="1:16" ht="15.75" thickBot="1">
      <c r="A16" s="5">
        <v>1</v>
      </c>
      <c r="B16" s="5">
        <v>2</v>
      </c>
      <c r="C16" s="191">
        <v>3</v>
      </c>
      <c r="D16" s="5">
        <v>4</v>
      </c>
      <c r="E16" s="5">
        <v>5</v>
      </c>
      <c r="F16" s="4">
        <v>6</v>
      </c>
      <c r="G16" s="4">
        <v>7</v>
      </c>
      <c r="H16" s="4">
        <v>8</v>
      </c>
      <c r="I16" s="4">
        <v>9</v>
      </c>
      <c r="J16" s="4">
        <v>10</v>
      </c>
      <c r="K16" s="4">
        <v>11</v>
      </c>
      <c r="L16" s="5">
        <v>12</v>
      </c>
      <c r="M16" s="5">
        <v>13</v>
      </c>
      <c r="N16" s="5">
        <v>14</v>
      </c>
      <c r="O16" s="5">
        <v>15</v>
      </c>
      <c r="P16" s="5">
        <v>16</v>
      </c>
    </row>
    <row r="17" spans="1:19" ht="15">
      <c r="A17" s="55"/>
      <c r="B17" s="56"/>
      <c r="C17" s="85"/>
      <c r="D17" s="55"/>
      <c r="E17" s="57"/>
      <c r="F17" s="140"/>
      <c r="G17" s="128"/>
      <c r="H17" s="128">
        <v>0</v>
      </c>
      <c r="I17" s="128">
        <v>0</v>
      </c>
      <c r="J17" s="128">
        <v>0</v>
      </c>
      <c r="K17" s="141">
        <f aca="true" t="shared" si="0" ref="K17:K22">SUM(H17:J17)</f>
        <v>0</v>
      </c>
      <c r="L17" s="141">
        <f aca="true" t="shared" si="1" ref="L17:L48">E17*F17</f>
        <v>0</v>
      </c>
      <c r="M17" s="141">
        <f aca="true" t="shared" si="2" ref="M17:M48">E17*H17</f>
        <v>0</v>
      </c>
      <c r="N17" s="141">
        <f aca="true" t="shared" si="3" ref="N17:N48">E17*I17</f>
        <v>0</v>
      </c>
      <c r="O17" s="141">
        <f aca="true" t="shared" si="4" ref="O17:O48">E17*J17</f>
        <v>0</v>
      </c>
      <c r="P17" s="141">
        <f aca="true" t="shared" si="5" ref="P17:P22">SUM(M17:O17)</f>
        <v>0</v>
      </c>
      <c r="S17" s="19"/>
    </row>
    <row r="18" spans="1:19" ht="15">
      <c r="A18" s="58"/>
      <c r="C18" s="192" t="s">
        <v>47</v>
      </c>
      <c r="D18" s="58"/>
      <c r="E18" s="60"/>
      <c r="F18" s="142"/>
      <c r="G18" s="130"/>
      <c r="H18" s="130">
        <v>0</v>
      </c>
      <c r="I18" s="130">
        <v>0</v>
      </c>
      <c r="J18" s="130">
        <v>0</v>
      </c>
      <c r="K18" s="143">
        <f t="shared" si="0"/>
        <v>0</v>
      </c>
      <c r="L18" s="143">
        <f t="shared" si="1"/>
        <v>0</v>
      </c>
      <c r="M18" s="143">
        <f t="shared" si="2"/>
        <v>0</v>
      </c>
      <c r="N18" s="143">
        <f t="shared" si="3"/>
        <v>0</v>
      </c>
      <c r="O18" s="143">
        <f t="shared" si="4"/>
        <v>0</v>
      </c>
      <c r="P18" s="143">
        <f t="shared" si="5"/>
        <v>0</v>
      </c>
      <c r="S18" s="19"/>
    </row>
    <row r="19" spans="1:19" ht="30">
      <c r="A19" s="59">
        <v>1</v>
      </c>
      <c r="B19" s="59" t="s">
        <v>877</v>
      </c>
      <c r="C19" s="64" t="s">
        <v>266</v>
      </c>
      <c r="D19" s="58" t="s">
        <v>812</v>
      </c>
      <c r="E19" s="60">
        <v>1</v>
      </c>
      <c r="F19" s="142">
        <v>0</v>
      </c>
      <c r="G19" s="130">
        <v>0</v>
      </c>
      <c r="H19" s="130">
        <v>0</v>
      </c>
      <c r="I19" s="130">
        <v>0</v>
      </c>
      <c r="J19" s="130">
        <v>0</v>
      </c>
      <c r="K19" s="143">
        <f t="shared" si="0"/>
        <v>0</v>
      </c>
      <c r="L19" s="143">
        <f t="shared" si="1"/>
        <v>0</v>
      </c>
      <c r="M19" s="143">
        <f t="shared" si="2"/>
        <v>0</v>
      </c>
      <c r="N19" s="143">
        <f t="shared" si="3"/>
        <v>0</v>
      </c>
      <c r="O19" s="143">
        <f t="shared" si="4"/>
        <v>0</v>
      </c>
      <c r="P19" s="143">
        <f t="shared" si="5"/>
        <v>0</v>
      </c>
      <c r="S19" s="19"/>
    </row>
    <row r="20" spans="1:19" ht="30">
      <c r="A20" s="59">
        <v>2</v>
      </c>
      <c r="B20" s="59" t="s">
        <v>877</v>
      </c>
      <c r="C20" s="64" t="s">
        <v>267</v>
      </c>
      <c r="D20" s="58" t="s">
        <v>812</v>
      </c>
      <c r="E20" s="60">
        <v>2</v>
      </c>
      <c r="F20" s="142">
        <v>0</v>
      </c>
      <c r="G20" s="130">
        <v>0</v>
      </c>
      <c r="H20" s="130">
        <v>0</v>
      </c>
      <c r="I20" s="130">
        <v>0</v>
      </c>
      <c r="J20" s="130">
        <v>0</v>
      </c>
      <c r="K20" s="143">
        <f t="shared" si="0"/>
        <v>0</v>
      </c>
      <c r="L20" s="143">
        <f t="shared" si="1"/>
        <v>0</v>
      </c>
      <c r="M20" s="143">
        <f t="shared" si="2"/>
        <v>0</v>
      </c>
      <c r="N20" s="143">
        <f t="shared" si="3"/>
        <v>0</v>
      </c>
      <c r="O20" s="143">
        <f t="shared" si="4"/>
        <v>0</v>
      </c>
      <c r="P20" s="143">
        <f t="shared" si="5"/>
        <v>0</v>
      </c>
      <c r="S20" s="19"/>
    </row>
    <row r="21" spans="1:19" ht="30">
      <c r="A21" s="115">
        <v>3</v>
      </c>
      <c r="B21" s="59" t="s">
        <v>877</v>
      </c>
      <c r="C21" s="193" t="s">
        <v>268</v>
      </c>
      <c r="D21" s="58" t="s">
        <v>812</v>
      </c>
      <c r="E21" s="60">
        <v>1</v>
      </c>
      <c r="F21" s="142">
        <v>0</v>
      </c>
      <c r="G21" s="130">
        <v>0</v>
      </c>
      <c r="H21" s="130">
        <v>0</v>
      </c>
      <c r="I21" s="130">
        <v>0</v>
      </c>
      <c r="J21" s="130">
        <v>0</v>
      </c>
      <c r="K21" s="143">
        <f t="shared" si="0"/>
        <v>0</v>
      </c>
      <c r="L21" s="143">
        <f t="shared" si="1"/>
        <v>0</v>
      </c>
      <c r="M21" s="143">
        <f t="shared" si="2"/>
        <v>0</v>
      </c>
      <c r="N21" s="143">
        <f t="shared" si="3"/>
        <v>0</v>
      </c>
      <c r="O21" s="143">
        <f t="shared" si="4"/>
        <v>0</v>
      </c>
      <c r="P21" s="143">
        <f t="shared" si="5"/>
        <v>0</v>
      </c>
      <c r="R21" s="20"/>
      <c r="S21" s="20"/>
    </row>
    <row r="22" spans="1:19" ht="30">
      <c r="A22" s="115">
        <v>4</v>
      </c>
      <c r="B22" s="59" t="s">
        <v>877</v>
      </c>
      <c r="C22" s="193" t="s">
        <v>269</v>
      </c>
      <c r="D22" s="58" t="s">
        <v>812</v>
      </c>
      <c r="E22" s="60">
        <v>4</v>
      </c>
      <c r="F22" s="142">
        <v>0</v>
      </c>
      <c r="G22" s="130">
        <v>0</v>
      </c>
      <c r="H22" s="130">
        <v>0</v>
      </c>
      <c r="I22" s="130">
        <v>0</v>
      </c>
      <c r="J22" s="130">
        <v>0</v>
      </c>
      <c r="K22" s="143">
        <f t="shared" si="0"/>
        <v>0</v>
      </c>
      <c r="L22" s="143">
        <f t="shared" si="1"/>
        <v>0</v>
      </c>
      <c r="M22" s="143">
        <f t="shared" si="2"/>
        <v>0</v>
      </c>
      <c r="N22" s="143">
        <f t="shared" si="3"/>
        <v>0</v>
      </c>
      <c r="O22" s="143">
        <f t="shared" si="4"/>
        <v>0</v>
      </c>
      <c r="P22" s="143">
        <f t="shared" si="5"/>
        <v>0</v>
      </c>
      <c r="R22" s="20"/>
      <c r="S22" s="20"/>
    </row>
    <row r="23" spans="1:19" ht="30">
      <c r="A23" s="115">
        <v>5</v>
      </c>
      <c r="B23" s="59" t="s">
        <v>877</v>
      </c>
      <c r="C23" s="193" t="s">
        <v>270</v>
      </c>
      <c r="D23" s="58" t="s">
        <v>812</v>
      </c>
      <c r="E23" s="60">
        <v>2</v>
      </c>
      <c r="F23" s="142">
        <v>0</v>
      </c>
      <c r="G23" s="130">
        <v>0</v>
      </c>
      <c r="H23" s="130">
        <v>0</v>
      </c>
      <c r="I23" s="130">
        <v>0</v>
      </c>
      <c r="J23" s="130">
        <v>0</v>
      </c>
      <c r="K23" s="143">
        <f aca="true" t="shared" si="6" ref="K23:K86">SUM(H23:J23)</f>
        <v>0</v>
      </c>
      <c r="L23" s="143">
        <f t="shared" si="1"/>
        <v>0</v>
      </c>
      <c r="M23" s="143">
        <f t="shared" si="2"/>
        <v>0</v>
      </c>
      <c r="N23" s="143">
        <f t="shared" si="3"/>
        <v>0</v>
      </c>
      <c r="O23" s="143">
        <f t="shared" si="4"/>
        <v>0</v>
      </c>
      <c r="P23" s="143">
        <f aca="true" t="shared" si="7" ref="P23:P86">SUM(M23:O23)</f>
        <v>0</v>
      </c>
      <c r="R23" s="20"/>
      <c r="S23" s="20"/>
    </row>
    <row r="24" spans="1:19" ht="30">
      <c r="A24" s="115">
        <v>6</v>
      </c>
      <c r="B24" s="59" t="s">
        <v>877</v>
      </c>
      <c r="C24" s="193" t="s">
        <v>271</v>
      </c>
      <c r="D24" s="58" t="s">
        <v>812</v>
      </c>
      <c r="E24" s="60">
        <v>5</v>
      </c>
      <c r="F24" s="142">
        <v>0</v>
      </c>
      <c r="G24" s="130">
        <v>0</v>
      </c>
      <c r="H24" s="130">
        <v>0</v>
      </c>
      <c r="I24" s="130">
        <v>0</v>
      </c>
      <c r="J24" s="130">
        <v>0</v>
      </c>
      <c r="K24" s="143">
        <f t="shared" si="6"/>
        <v>0</v>
      </c>
      <c r="L24" s="143">
        <f t="shared" si="1"/>
        <v>0</v>
      </c>
      <c r="M24" s="143">
        <f t="shared" si="2"/>
        <v>0</v>
      </c>
      <c r="N24" s="143">
        <f t="shared" si="3"/>
        <v>0</v>
      </c>
      <c r="O24" s="143">
        <f t="shared" si="4"/>
        <v>0</v>
      </c>
      <c r="P24" s="143">
        <f t="shared" si="7"/>
        <v>0</v>
      </c>
      <c r="R24" s="20"/>
      <c r="S24" s="20"/>
    </row>
    <row r="25" spans="1:19" ht="30">
      <c r="A25" s="115">
        <v>7</v>
      </c>
      <c r="B25" s="59" t="s">
        <v>877</v>
      </c>
      <c r="C25" s="193" t="s">
        <v>272</v>
      </c>
      <c r="D25" s="58" t="s">
        <v>812</v>
      </c>
      <c r="E25" s="60">
        <v>15</v>
      </c>
      <c r="F25" s="142">
        <v>0</v>
      </c>
      <c r="G25" s="130">
        <v>0</v>
      </c>
      <c r="H25" s="130">
        <v>0</v>
      </c>
      <c r="I25" s="130">
        <v>0</v>
      </c>
      <c r="J25" s="130">
        <v>0</v>
      </c>
      <c r="K25" s="143">
        <f t="shared" si="6"/>
        <v>0</v>
      </c>
      <c r="L25" s="143">
        <f t="shared" si="1"/>
        <v>0</v>
      </c>
      <c r="M25" s="143">
        <f t="shared" si="2"/>
        <v>0</v>
      </c>
      <c r="N25" s="143">
        <f t="shared" si="3"/>
        <v>0</v>
      </c>
      <c r="O25" s="143">
        <f t="shared" si="4"/>
        <v>0</v>
      </c>
      <c r="P25" s="143">
        <f t="shared" si="7"/>
        <v>0</v>
      </c>
      <c r="R25" s="20"/>
      <c r="S25" s="20"/>
    </row>
    <row r="26" spans="1:19" ht="30">
      <c r="A26" s="115">
        <v>8</v>
      </c>
      <c r="B26" s="59" t="s">
        <v>877</v>
      </c>
      <c r="C26" s="193" t="s">
        <v>273</v>
      </c>
      <c r="D26" s="58" t="s">
        <v>812</v>
      </c>
      <c r="E26" s="60">
        <v>1</v>
      </c>
      <c r="F26" s="142">
        <v>0</v>
      </c>
      <c r="G26" s="130">
        <v>0</v>
      </c>
      <c r="H26" s="130">
        <v>0</v>
      </c>
      <c r="I26" s="130">
        <v>0</v>
      </c>
      <c r="J26" s="130">
        <v>0</v>
      </c>
      <c r="K26" s="143">
        <f t="shared" si="6"/>
        <v>0</v>
      </c>
      <c r="L26" s="143">
        <f t="shared" si="1"/>
        <v>0</v>
      </c>
      <c r="M26" s="143">
        <f t="shared" si="2"/>
        <v>0</v>
      </c>
      <c r="N26" s="143">
        <f t="shared" si="3"/>
        <v>0</v>
      </c>
      <c r="O26" s="143">
        <f t="shared" si="4"/>
        <v>0</v>
      </c>
      <c r="P26" s="143">
        <f t="shared" si="7"/>
        <v>0</v>
      </c>
      <c r="R26" s="20"/>
      <c r="S26" s="20"/>
    </row>
    <row r="27" spans="1:19" ht="30">
      <c r="A27" s="115">
        <v>9</v>
      </c>
      <c r="B27" s="59" t="s">
        <v>877</v>
      </c>
      <c r="C27" s="193" t="s">
        <v>274</v>
      </c>
      <c r="D27" s="58" t="s">
        <v>812</v>
      </c>
      <c r="E27" s="60">
        <v>3</v>
      </c>
      <c r="F27" s="142">
        <v>0</v>
      </c>
      <c r="G27" s="130">
        <v>0</v>
      </c>
      <c r="H27" s="130">
        <v>0</v>
      </c>
      <c r="I27" s="130">
        <v>0</v>
      </c>
      <c r="J27" s="130">
        <v>0</v>
      </c>
      <c r="K27" s="143">
        <f t="shared" si="6"/>
        <v>0</v>
      </c>
      <c r="L27" s="143">
        <f t="shared" si="1"/>
        <v>0</v>
      </c>
      <c r="M27" s="143">
        <f t="shared" si="2"/>
        <v>0</v>
      </c>
      <c r="N27" s="143">
        <f t="shared" si="3"/>
        <v>0</v>
      </c>
      <c r="O27" s="143">
        <f t="shared" si="4"/>
        <v>0</v>
      </c>
      <c r="P27" s="143">
        <f t="shared" si="7"/>
        <v>0</v>
      </c>
      <c r="R27" s="20"/>
      <c r="S27" s="20"/>
    </row>
    <row r="28" spans="1:19" ht="30">
      <c r="A28" s="115">
        <v>10</v>
      </c>
      <c r="B28" s="59" t="s">
        <v>877</v>
      </c>
      <c r="C28" s="193" t="s">
        <v>275</v>
      </c>
      <c r="D28" s="58" t="s">
        <v>812</v>
      </c>
      <c r="E28" s="60">
        <v>3</v>
      </c>
      <c r="F28" s="142">
        <v>0</v>
      </c>
      <c r="G28" s="130">
        <v>0</v>
      </c>
      <c r="H28" s="130">
        <v>0</v>
      </c>
      <c r="I28" s="130">
        <v>0</v>
      </c>
      <c r="J28" s="130">
        <v>0</v>
      </c>
      <c r="K28" s="143">
        <f t="shared" si="6"/>
        <v>0</v>
      </c>
      <c r="L28" s="143">
        <f t="shared" si="1"/>
        <v>0</v>
      </c>
      <c r="M28" s="143">
        <f t="shared" si="2"/>
        <v>0</v>
      </c>
      <c r="N28" s="143">
        <f t="shared" si="3"/>
        <v>0</v>
      </c>
      <c r="O28" s="143">
        <f t="shared" si="4"/>
        <v>0</v>
      </c>
      <c r="P28" s="143">
        <f t="shared" si="7"/>
        <v>0</v>
      </c>
      <c r="R28" s="20"/>
      <c r="S28" s="20"/>
    </row>
    <row r="29" spans="1:19" ht="30">
      <c r="A29" s="115">
        <v>11</v>
      </c>
      <c r="B29" s="59" t="s">
        <v>877</v>
      </c>
      <c r="C29" s="193" t="s">
        <v>276</v>
      </c>
      <c r="D29" s="58" t="s">
        <v>812</v>
      </c>
      <c r="E29" s="60">
        <v>2</v>
      </c>
      <c r="F29" s="142">
        <v>0</v>
      </c>
      <c r="G29" s="130">
        <v>0</v>
      </c>
      <c r="H29" s="130">
        <v>0</v>
      </c>
      <c r="I29" s="130">
        <v>0</v>
      </c>
      <c r="J29" s="130">
        <v>0</v>
      </c>
      <c r="K29" s="143">
        <f t="shared" si="6"/>
        <v>0</v>
      </c>
      <c r="L29" s="143">
        <f t="shared" si="1"/>
        <v>0</v>
      </c>
      <c r="M29" s="143">
        <f t="shared" si="2"/>
        <v>0</v>
      </c>
      <c r="N29" s="143">
        <f t="shared" si="3"/>
        <v>0</v>
      </c>
      <c r="O29" s="143">
        <f t="shared" si="4"/>
        <v>0</v>
      </c>
      <c r="P29" s="143">
        <f t="shared" si="7"/>
        <v>0</v>
      </c>
      <c r="R29" s="20"/>
      <c r="S29" s="20"/>
    </row>
    <row r="30" spans="1:19" ht="30">
      <c r="A30" s="115">
        <v>12</v>
      </c>
      <c r="B30" s="59" t="s">
        <v>877</v>
      </c>
      <c r="C30" s="193" t="s">
        <v>277</v>
      </c>
      <c r="D30" s="58" t="s">
        <v>812</v>
      </c>
      <c r="E30" s="60">
        <v>1</v>
      </c>
      <c r="F30" s="142">
        <v>0</v>
      </c>
      <c r="G30" s="130">
        <v>0</v>
      </c>
      <c r="H30" s="130">
        <v>0</v>
      </c>
      <c r="I30" s="130">
        <v>0</v>
      </c>
      <c r="J30" s="130">
        <v>0</v>
      </c>
      <c r="K30" s="143">
        <f t="shared" si="6"/>
        <v>0</v>
      </c>
      <c r="L30" s="143">
        <f t="shared" si="1"/>
        <v>0</v>
      </c>
      <c r="M30" s="143">
        <f t="shared" si="2"/>
        <v>0</v>
      </c>
      <c r="N30" s="143">
        <f t="shared" si="3"/>
        <v>0</v>
      </c>
      <c r="O30" s="143">
        <f t="shared" si="4"/>
        <v>0</v>
      </c>
      <c r="P30" s="143">
        <f t="shared" si="7"/>
        <v>0</v>
      </c>
      <c r="R30" s="20"/>
      <c r="S30" s="20"/>
    </row>
    <row r="31" spans="1:19" ht="30">
      <c r="A31" s="115">
        <v>13</v>
      </c>
      <c r="B31" s="59" t="s">
        <v>877</v>
      </c>
      <c r="C31" s="193" t="s">
        <v>278</v>
      </c>
      <c r="D31" s="58" t="s">
        <v>812</v>
      </c>
      <c r="E31" s="60">
        <v>1</v>
      </c>
      <c r="F31" s="142">
        <v>0</v>
      </c>
      <c r="G31" s="130">
        <v>0</v>
      </c>
      <c r="H31" s="130">
        <v>0</v>
      </c>
      <c r="I31" s="130">
        <v>0</v>
      </c>
      <c r="J31" s="130">
        <v>0</v>
      </c>
      <c r="K31" s="143">
        <f t="shared" si="6"/>
        <v>0</v>
      </c>
      <c r="L31" s="143">
        <f t="shared" si="1"/>
        <v>0</v>
      </c>
      <c r="M31" s="143">
        <f t="shared" si="2"/>
        <v>0</v>
      </c>
      <c r="N31" s="143">
        <f t="shared" si="3"/>
        <v>0</v>
      </c>
      <c r="O31" s="143">
        <f t="shared" si="4"/>
        <v>0</v>
      </c>
      <c r="P31" s="143">
        <f t="shared" si="7"/>
        <v>0</v>
      </c>
      <c r="R31" s="20"/>
      <c r="S31" s="20"/>
    </row>
    <row r="32" spans="1:19" ht="30">
      <c r="A32" s="115">
        <v>14</v>
      </c>
      <c r="B32" s="59" t="s">
        <v>877</v>
      </c>
      <c r="C32" s="193" t="s">
        <v>279</v>
      </c>
      <c r="D32" s="58" t="s">
        <v>812</v>
      </c>
      <c r="E32" s="60">
        <v>2</v>
      </c>
      <c r="F32" s="142">
        <v>0</v>
      </c>
      <c r="G32" s="130">
        <v>0</v>
      </c>
      <c r="H32" s="130">
        <v>0</v>
      </c>
      <c r="I32" s="130">
        <v>0</v>
      </c>
      <c r="J32" s="130">
        <v>0</v>
      </c>
      <c r="K32" s="143">
        <f t="shared" si="6"/>
        <v>0</v>
      </c>
      <c r="L32" s="143">
        <f t="shared" si="1"/>
        <v>0</v>
      </c>
      <c r="M32" s="143">
        <f t="shared" si="2"/>
        <v>0</v>
      </c>
      <c r="N32" s="143">
        <f t="shared" si="3"/>
        <v>0</v>
      </c>
      <c r="O32" s="143">
        <f t="shared" si="4"/>
        <v>0</v>
      </c>
      <c r="P32" s="143">
        <f t="shared" si="7"/>
        <v>0</v>
      </c>
      <c r="R32" s="20"/>
      <c r="S32" s="20"/>
    </row>
    <row r="33" spans="1:19" ht="30">
      <c r="A33" s="115">
        <v>15</v>
      </c>
      <c r="B33" s="59" t="s">
        <v>877</v>
      </c>
      <c r="C33" s="193" t="s">
        <v>48</v>
      </c>
      <c r="D33" s="58" t="s">
        <v>812</v>
      </c>
      <c r="E33" s="60">
        <v>43</v>
      </c>
      <c r="F33" s="142">
        <v>0</v>
      </c>
      <c r="G33" s="130">
        <v>0</v>
      </c>
      <c r="H33" s="130">
        <v>0</v>
      </c>
      <c r="I33" s="130">
        <v>0</v>
      </c>
      <c r="J33" s="130">
        <v>0</v>
      </c>
      <c r="K33" s="143">
        <f t="shared" si="6"/>
        <v>0</v>
      </c>
      <c r="L33" s="143">
        <f t="shared" si="1"/>
        <v>0</v>
      </c>
      <c r="M33" s="143">
        <f t="shared" si="2"/>
        <v>0</v>
      </c>
      <c r="N33" s="143">
        <f t="shared" si="3"/>
        <v>0</v>
      </c>
      <c r="O33" s="143">
        <f t="shared" si="4"/>
        <v>0</v>
      </c>
      <c r="P33" s="143">
        <f t="shared" si="7"/>
        <v>0</v>
      </c>
      <c r="R33" s="20"/>
      <c r="S33" s="20"/>
    </row>
    <row r="34" spans="1:19" ht="30">
      <c r="A34" s="115">
        <v>16</v>
      </c>
      <c r="B34" s="59" t="s">
        <v>877</v>
      </c>
      <c r="C34" s="193" t="s">
        <v>49</v>
      </c>
      <c r="D34" s="58" t="s">
        <v>812</v>
      </c>
      <c r="E34" s="60">
        <v>43</v>
      </c>
      <c r="F34" s="142">
        <v>0</v>
      </c>
      <c r="G34" s="130">
        <v>0</v>
      </c>
      <c r="H34" s="130">
        <v>0</v>
      </c>
      <c r="I34" s="130">
        <v>0</v>
      </c>
      <c r="J34" s="130">
        <v>0</v>
      </c>
      <c r="K34" s="143">
        <f t="shared" si="6"/>
        <v>0</v>
      </c>
      <c r="L34" s="143">
        <f t="shared" si="1"/>
        <v>0</v>
      </c>
      <c r="M34" s="143">
        <f t="shared" si="2"/>
        <v>0</v>
      </c>
      <c r="N34" s="143">
        <f t="shared" si="3"/>
        <v>0</v>
      </c>
      <c r="O34" s="143">
        <f t="shared" si="4"/>
        <v>0</v>
      </c>
      <c r="P34" s="143">
        <f t="shared" si="7"/>
        <v>0</v>
      </c>
      <c r="R34" s="20"/>
      <c r="S34" s="20"/>
    </row>
    <row r="35" spans="1:19" ht="30">
      <c r="A35" s="115">
        <v>17</v>
      </c>
      <c r="B35" s="59" t="s">
        <v>877</v>
      </c>
      <c r="C35" s="193" t="s">
        <v>280</v>
      </c>
      <c r="D35" s="58" t="s">
        <v>812</v>
      </c>
      <c r="E35" s="60">
        <v>43</v>
      </c>
      <c r="F35" s="142">
        <v>0</v>
      </c>
      <c r="G35" s="130">
        <v>0</v>
      </c>
      <c r="H35" s="130">
        <v>0</v>
      </c>
      <c r="I35" s="130">
        <v>0</v>
      </c>
      <c r="J35" s="130">
        <v>0</v>
      </c>
      <c r="K35" s="143">
        <f t="shared" si="6"/>
        <v>0</v>
      </c>
      <c r="L35" s="143">
        <f t="shared" si="1"/>
        <v>0</v>
      </c>
      <c r="M35" s="143">
        <f t="shared" si="2"/>
        <v>0</v>
      </c>
      <c r="N35" s="143">
        <f t="shared" si="3"/>
        <v>0</v>
      </c>
      <c r="O35" s="143">
        <f t="shared" si="4"/>
        <v>0</v>
      </c>
      <c r="P35" s="143">
        <f t="shared" si="7"/>
        <v>0</v>
      </c>
      <c r="R35" s="20"/>
      <c r="S35" s="20"/>
    </row>
    <row r="36" spans="1:19" ht="15">
      <c r="A36" s="115">
        <v>18</v>
      </c>
      <c r="B36" s="59" t="s">
        <v>877</v>
      </c>
      <c r="C36" s="193" t="s">
        <v>50</v>
      </c>
      <c r="D36" s="58" t="s">
        <v>1109</v>
      </c>
      <c r="E36" s="60">
        <v>43</v>
      </c>
      <c r="F36" s="142">
        <v>0</v>
      </c>
      <c r="G36" s="130">
        <v>0</v>
      </c>
      <c r="H36" s="130">
        <v>0</v>
      </c>
      <c r="I36" s="130">
        <v>0</v>
      </c>
      <c r="J36" s="130">
        <v>0</v>
      </c>
      <c r="K36" s="143">
        <f t="shared" si="6"/>
        <v>0</v>
      </c>
      <c r="L36" s="143">
        <f t="shared" si="1"/>
        <v>0</v>
      </c>
      <c r="M36" s="143">
        <f t="shared" si="2"/>
        <v>0</v>
      </c>
      <c r="N36" s="143">
        <f t="shared" si="3"/>
        <v>0</v>
      </c>
      <c r="O36" s="143">
        <f t="shared" si="4"/>
        <v>0</v>
      </c>
      <c r="P36" s="143">
        <f t="shared" si="7"/>
        <v>0</v>
      </c>
      <c r="R36" s="20"/>
      <c r="S36" s="20"/>
    </row>
    <row r="37" spans="1:19" ht="15">
      <c r="A37" s="115">
        <v>19</v>
      </c>
      <c r="B37" s="59" t="s">
        <v>877</v>
      </c>
      <c r="C37" s="193" t="s">
        <v>51</v>
      </c>
      <c r="D37" s="58" t="s">
        <v>812</v>
      </c>
      <c r="E37" s="60">
        <v>43</v>
      </c>
      <c r="F37" s="142">
        <v>0</v>
      </c>
      <c r="G37" s="130">
        <v>0</v>
      </c>
      <c r="H37" s="130">
        <v>0</v>
      </c>
      <c r="I37" s="130">
        <v>0</v>
      </c>
      <c r="J37" s="130">
        <v>0</v>
      </c>
      <c r="K37" s="143">
        <f t="shared" si="6"/>
        <v>0</v>
      </c>
      <c r="L37" s="143">
        <f t="shared" si="1"/>
        <v>0</v>
      </c>
      <c r="M37" s="143">
        <f t="shared" si="2"/>
        <v>0</v>
      </c>
      <c r="N37" s="143">
        <f t="shared" si="3"/>
        <v>0</v>
      </c>
      <c r="O37" s="143">
        <f t="shared" si="4"/>
        <v>0</v>
      </c>
      <c r="P37" s="143">
        <f t="shared" si="7"/>
        <v>0</v>
      </c>
      <c r="R37" s="20"/>
      <c r="S37" s="20"/>
    </row>
    <row r="38" spans="1:19" ht="15">
      <c r="A38" s="115">
        <v>20</v>
      </c>
      <c r="B38" s="59" t="s">
        <v>877</v>
      </c>
      <c r="C38" s="193" t="s">
        <v>52</v>
      </c>
      <c r="D38" s="58" t="s">
        <v>812</v>
      </c>
      <c r="E38" s="60">
        <v>43</v>
      </c>
      <c r="F38" s="142">
        <v>0</v>
      </c>
      <c r="G38" s="130">
        <v>0</v>
      </c>
      <c r="H38" s="130">
        <v>0</v>
      </c>
      <c r="I38" s="130">
        <v>0</v>
      </c>
      <c r="J38" s="130">
        <v>0</v>
      </c>
      <c r="K38" s="143">
        <f t="shared" si="6"/>
        <v>0</v>
      </c>
      <c r="L38" s="143">
        <f t="shared" si="1"/>
        <v>0</v>
      </c>
      <c r="M38" s="143">
        <f t="shared" si="2"/>
        <v>0</v>
      </c>
      <c r="N38" s="143">
        <f t="shared" si="3"/>
        <v>0</v>
      </c>
      <c r="O38" s="143">
        <f t="shared" si="4"/>
        <v>0</v>
      </c>
      <c r="P38" s="143">
        <f t="shared" si="7"/>
        <v>0</v>
      </c>
      <c r="R38" s="20"/>
      <c r="S38" s="20"/>
    </row>
    <row r="39" spans="1:19" ht="30">
      <c r="A39" s="115">
        <v>21</v>
      </c>
      <c r="B39" s="59" t="s">
        <v>877</v>
      </c>
      <c r="C39" s="193" t="s">
        <v>281</v>
      </c>
      <c r="D39" s="58" t="s">
        <v>812</v>
      </c>
      <c r="E39" s="60">
        <v>3</v>
      </c>
      <c r="F39" s="142">
        <v>0</v>
      </c>
      <c r="G39" s="130">
        <v>0</v>
      </c>
      <c r="H39" s="130">
        <v>0</v>
      </c>
      <c r="I39" s="130">
        <v>0</v>
      </c>
      <c r="J39" s="130">
        <v>0</v>
      </c>
      <c r="K39" s="143">
        <f t="shared" si="6"/>
        <v>0</v>
      </c>
      <c r="L39" s="143">
        <f t="shared" si="1"/>
        <v>0</v>
      </c>
      <c r="M39" s="143">
        <f t="shared" si="2"/>
        <v>0</v>
      </c>
      <c r="N39" s="143">
        <f t="shared" si="3"/>
        <v>0</v>
      </c>
      <c r="O39" s="143">
        <f t="shared" si="4"/>
        <v>0</v>
      </c>
      <c r="P39" s="143">
        <f t="shared" si="7"/>
        <v>0</v>
      </c>
      <c r="R39" s="20"/>
      <c r="S39" s="20"/>
    </row>
    <row r="40" spans="1:19" ht="30">
      <c r="A40" s="115">
        <v>22</v>
      </c>
      <c r="B40" s="59" t="s">
        <v>877</v>
      </c>
      <c r="C40" s="193" t="s">
        <v>282</v>
      </c>
      <c r="D40" s="58" t="s">
        <v>812</v>
      </c>
      <c r="E40" s="60">
        <v>2</v>
      </c>
      <c r="F40" s="142">
        <v>0</v>
      </c>
      <c r="G40" s="130">
        <v>0</v>
      </c>
      <c r="H40" s="130">
        <v>0</v>
      </c>
      <c r="I40" s="130">
        <v>0</v>
      </c>
      <c r="J40" s="130">
        <v>0</v>
      </c>
      <c r="K40" s="143">
        <f t="shared" si="6"/>
        <v>0</v>
      </c>
      <c r="L40" s="143">
        <f t="shared" si="1"/>
        <v>0</v>
      </c>
      <c r="M40" s="143">
        <f t="shared" si="2"/>
        <v>0</v>
      </c>
      <c r="N40" s="143">
        <f t="shared" si="3"/>
        <v>0</v>
      </c>
      <c r="O40" s="143">
        <f t="shared" si="4"/>
        <v>0</v>
      </c>
      <c r="P40" s="143">
        <f t="shared" si="7"/>
        <v>0</v>
      </c>
      <c r="R40" s="20"/>
      <c r="S40" s="20"/>
    </row>
    <row r="41" spans="1:19" ht="30">
      <c r="A41" s="115">
        <v>23</v>
      </c>
      <c r="B41" s="59" t="s">
        <v>877</v>
      </c>
      <c r="C41" s="193" t="s">
        <v>283</v>
      </c>
      <c r="D41" s="58" t="s">
        <v>812</v>
      </c>
      <c r="E41" s="60">
        <v>2</v>
      </c>
      <c r="F41" s="142">
        <v>0</v>
      </c>
      <c r="G41" s="130">
        <v>0</v>
      </c>
      <c r="H41" s="130">
        <v>0</v>
      </c>
      <c r="I41" s="130">
        <v>0</v>
      </c>
      <c r="J41" s="130">
        <v>0</v>
      </c>
      <c r="K41" s="143">
        <f t="shared" si="6"/>
        <v>0</v>
      </c>
      <c r="L41" s="143">
        <f t="shared" si="1"/>
        <v>0</v>
      </c>
      <c r="M41" s="143">
        <f t="shared" si="2"/>
        <v>0</v>
      </c>
      <c r="N41" s="143">
        <f t="shared" si="3"/>
        <v>0</v>
      </c>
      <c r="O41" s="143">
        <f t="shared" si="4"/>
        <v>0</v>
      </c>
      <c r="P41" s="143">
        <f t="shared" si="7"/>
        <v>0</v>
      </c>
      <c r="R41" s="20"/>
      <c r="S41" s="20"/>
    </row>
    <row r="42" spans="1:19" ht="30">
      <c r="A42" s="115">
        <v>24</v>
      </c>
      <c r="B42" s="59" t="s">
        <v>877</v>
      </c>
      <c r="C42" s="193" t="s">
        <v>284</v>
      </c>
      <c r="D42" s="58" t="s">
        <v>812</v>
      </c>
      <c r="E42" s="60">
        <v>3</v>
      </c>
      <c r="F42" s="142">
        <v>0</v>
      </c>
      <c r="G42" s="130">
        <v>0</v>
      </c>
      <c r="H42" s="130">
        <v>0</v>
      </c>
      <c r="I42" s="130">
        <v>0</v>
      </c>
      <c r="J42" s="130">
        <v>0</v>
      </c>
      <c r="K42" s="143">
        <f t="shared" si="6"/>
        <v>0</v>
      </c>
      <c r="L42" s="143">
        <f t="shared" si="1"/>
        <v>0</v>
      </c>
      <c r="M42" s="143">
        <f t="shared" si="2"/>
        <v>0</v>
      </c>
      <c r="N42" s="143">
        <f t="shared" si="3"/>
        <v>0</v>
      </c>
      <c r="O42" s="143">
        <f t="shared" si="4"/>
        <v>0</v>
      </c>
      <c r="P42" s="143">
        <f t="shared" si="7"/>
        <v>0</v>
      </c>
      <c r="R42" s="20"/>
      <c r="S42" s="20"/>
    </row>
    <row r="43" spans="1:19" ht="30">
      <c r="A43" s="115">
        <v>25</v>
      </c>
      <c r="B43" s="59" t="s">
        <v>877</v>
      </c>
      <c r="C43" s="193" t="s">
        <v>285</v>
      </c>
      <c r="D43" s="58" t="s">
        <v>812</v>
      </c>
      <c r="E43" s="60">
        <v>2</v>
      </c>
      <c r="F43" s="142">
        <v>0</v>
      </c>
      <c r="G43" s="130">
        <v>0</v>
      </c>
      <c r="H43" s="130">
        <v>0</v>
      </c>
      <c r="I43" s="130">
        <v>0</v>
      </c>
      <c r="J43" s="130">
        <v>0</v>
      </c>
      <c r="K43" s="143">
        <f t="shared" si="6"/>
        <v>0</v>
      </c>
      <c r="L43" s="143">
        <f t="shared" si="1"/>
        <v>0</v>
      </c>
      <c r="M43" s="143">
        <f t="shared" si="2"/>
        <v>0</v>
      </c>
      <c r="N43" s="143">
        <f t="shared" si="3"/>
        <v>0</v>
      </c>
      <c r="O43" s="143">
        <f t="shared" si="4"/>
        <v>0</v>
      </c>
      <c r="P43" s="143">
        <f t="shared" si="7"/>
        <v>0</v>
      </c>
      <c r="R43" s="20"/>
      <c r="S43" s="20"/>
    </row>
    <row r="44" spans="1:19" ht="30">
      <c r="A44" s="115">
        <v>26</v>
      </c>
      <c r="B44" s="59" t="s">
        <v>877</v>
      </c>
      <c r="C44" s="193" t="s">
        <v>286</v>
      </c>
      <c r="D44" s="58" t="s">
        <v>812</v>
      </c>
      <c r="E44" s="60">
        <v>2</v>
      </c>
      <c r="F44" s="142">
        <v>0</v>
      </c>
      <c r="G44" s="130">
        <v>0</v>
      </c>
      <c r="H44" s="130">
        <v>0</v>
      </c>
      <c r="I44" s="130">
        <v>0</v>
      </c>
      <c r="J44" s="130">
        <v>0</v>
      </c>
      <c r="K44" s="143">
        <f t="shared" si="6"/>
        <v>0</v>
      </c>
      <c r="L44" s="143">
        <f t="shared" si="1"/>
        <v>0</v>
      </c>
      <c r="M44" s="143">
        <f t="shared" si="2"/>
        <v>0</v>
      </c>
      <c r="N44" s="143">
        <f t="shared" si="3"/>
        <v>0</v>
      </c>
      <c r="O44" s="143">
        <f t="shared" si="4"/>
        <v>0</v>
      </c>
      <c r="P44" s="143">
        <f t="shared" si="7"/>
        <v>0</v>
      </c>
      <c r="R44" s="20"/>
      <c r="S44" s="20"/>
    </row>
    <row r="45" spans="1:19" ht="15">
      <c r="A45" s="115">
        <v>27</v>
      </c>
      <c r="B45" s="59" t="s">
        <v>877</v>
      </c>
      <c r="C45" s="193" t="s">
        <v>53</v>
      </c>
      <c r="D45" s="58" t="s">
        <v>54</v>
      </c>
      <c r="E45" s="60">
        <v>106</v>
      </c>
      <c r="F45" s="142">
        <v>0</v>
      </c>
      <c r="G45" s="130">
        <v>0</v>
      </c>
      <c r="H45" s="130">
        <v>0</v>
      </c>
      <c r="I45" s="130">
        <v>0</v>
      </c>
      <c r="J45" s="130">
        <v>0</v>
      </c>
      <c r="K45" s="143">
        <f t="shared" si="6"/>
        <v>0</v>
      </c>
      <c r="L45" s="143">
        <f t="shared" si="1"/>
        <v>0</v>
      </c>
      <c r="M45" s="143">
        <f t="shared" si="2"/>
        <v>0</v>
      </c>
      <c r="N45" s="143">
        <f t="shared" si="3"/>
        <v>0</v>
      </c>
      <c r="O45" s="143">
        <f t="shared" si="4"/>
        <v>0</v>
      </c>
      <c r="P45" s="143">
        <f t="shared" si="7"/>
        <v>0</v>
      </c>
      <c r="R45" s="20"/>
      <c r="S45" s="20"/>
    </row>
    <row r="46" spans="1:19" ht="15">
      <c r="A46" s="115">
        <v>28</v>
      </c>
      <c r="B46" s="59" t="s">
        <v>877</v>
      </c>
      <c r="C46" s="193" t="s">
        <v>55</v>
      </c>
      <c r="D46" s="58" t="s">
        <v>54</v>
      </c>
      <c r="E46" s="60">
        <v>61</v>
      </c>
      <c r="F46" s="142">
        <v>0</v>
      </c>
      <c r="G46" s="130">
        <v>0</v>
      </c>
      <c r="H46" s="130">
        <v>0</v>
      </c>
      <c r="I46" s="130">
        <v>0</v>
      </c>
      <c r="J46" s="130">
        <v>0</v>
      </c>
      <c r="K46" s="143">
        <f t="shared" si="6"/>
        <v>0</v>
      </c>
      <c r="L46" s="143">
        <f t="shared" si="1"/>
        <v>0</v>
      </c>
      <c r="M46" s="143">
        <f t="shared" si="2"/>
        <v>0</v>
      </c>
      <c r="N46" s="143">
        <f t="shared" si="3"/>
        <v>0</v>
      </c>
      <c r="O46" s="143">
        <f t="shared" si="4"/>
        <v>0</v>
      </c>
      <c r="P46" s="143">
        <f t="shared" si="7"/>
        <v>0</v>
      </c>
      <c r="R46" s="20"/>
      <c r="S46" s="20"/>
    </row>
    <row r="47" spans="1:19" ht="15">
      <c r="A47" s="115">
        <v>29</v>
      </c>
      <c r="B47" s="59" t="s">
        <v>877</v>
      </c>
      <c r="C47" s="193" t="s">
        <v>56</v>
      </c>
      <c r="D47" s="58" t="s">
        <v>54</v>
      </c>
      <c r="E47" s="60">
        <v>72</v>
      </c>
      <c r="F47" s="142">
        <v>0</v>
      </c>
      <c r="G47" s="130">
        <v>0</v>
      </c>
      <c r="H47" s="130">
        <v>0</v>
      </c>
      <c r="I47" s="130">
        <v>0</v>
      </c>
      <c r="J47" s="130">
        <v>0</v>
      </c>
      <c r="K47" s="143">
        <f t="shared" si="6"/>
        <v>0</v>
      </c>
      <c r="L47" s="143">
        <f t="shared" si="1"/>
        <v>0</v>
      </c>
      <c r="M47" s="143">
        <f t="shared" si="2"/>
        <v>0</v>
      </c>
      <c r="N47" s="143">
        <f t="shared" si="3"/>
        <v>0</v>
      </c>
      <c r="O47" s="143">
        <f t="shared" si="4"/>
        <v>0</v>
      </c>
      <c r="P47" s="143">
        <f t="shared" si="7"/>
        <v>0</v>
      </c>
      <c r="R47" s="20"/>
      <c r="S47" s="20"/>
    </row>
    <row r="48" spans="1:19" ht="15">
      <c r="A48" s="115">
        <v>30</v>
      </c>
      <c r="B48" s="59" t="s">
        <v>877</v>
      </c>
      <c r="C48" s="193" t="s">
        <v>57</v>
      </c>
      <c r="D48" s="58" t="s">
        <v>54</v>
      </c>
      <c r="E48" s="60">
        <v>74</v>
      </c>
      <c r="F48" s="142">
        <v>0</v>
      </c>
      <c r="G48" s="130">
        <v>0</v>
      </c>
      <c r="H48" s="130">
        <v>0</v>
      </c>
      <c r="I48" s="130">
        <v>0</v>
      </c>
      <c r="J48" s="130">
        <v>0</v>
      </c>
      <c r="K48" s="143">
        <f t="shared" si="6"/>
        <v>0</v>
      </c>
      <c r="L48" s="143">
        <f t="shared" si="1"/>
        <v>0</v>
      </c>
      <c r="M48" s="143">
        <f t="shared" si="2"/>
        <v>0</v>
      </c>
      <c r="N48" s="143">
        <f t="shared" si="3"/>
        <v>0</v>
      </c>
      <c r="O48" s="143">
        <f t="shared" si="4"/>
        <v>0</v>
      </c>
      <c r="P48" s="143">
        <f t="shared" si="7"/>
        <v>0</v>
      </c>
      <c r="R48" s="20"/>
      <c r="S48" s="20"/>
    </row>
    <row r="49" spans="1:19" ht="15">
      <c r="A49" s="115">
        <v>31</v>
      </c>
      <c r="B49" s="59" t="s">
        <v>877</v>
      </c>
      <c r="C49" s="193" t="s">
        <v>58</v>
      </c>
      <c r="D49" s="58" t="s">
        <v>54</v>
      </c>
      <c r="E49" s="60">
        <v>79</v>
      </c>
      <c r="F49" s="142">
        <v>0</v>
      </c>
      <c r="G49" s="130">
        <v>0</v>
      </c>
      <c r="H49" s="130">
        <v>0</v>
      </c>
      <c r="I49" s="130">
        <v>0</v>
      </c>
      <c r="J49" s="130">
        <v>0</v>
      </c>
      <c r="K49" s="143">
        <f t="shared" si="6"/>
        <v>0</v>
      </c>
      <c r="L49" s="143">
        <f aca="true" t="shared" si="8" ref="L49:L80">E49*F49</f>
        <v>0</v>
      </c>
      <c r="M49" s="143">
        <f aca="true" t="shared" si="9" ref="M49:M80">E49*H49</f>
        <v>0</v>
      </c>
      <c r="N49" s="143">
        <f aca="true" t="shared" si="10" ref="N49:N80">E49*I49</f>
        <v>0</v>
      </c>
      <c r="O49" s="143">
        <f aca="true" t="shared" si="11" ref="O49:O80">E49*J49</f>
        <v>0</v>
      </c>
      <c r="P49" s="143">
        <f t="shared" si="7"/>
        <v>0</v>
      </c>
      <c r="R49" s="20"/>
      <c r="S49" s="20"/>
    </row>
    <row r="50" spans="1:19" ht="15">
      <c r="A50" s="115">
        <v>32</v>
      </c>
      <c r="B50" s="59" t="s">
        <v>877</v>
      </c>
      <c r="C50" s="193" t="s">
        <v>59</v>
      </c>
      <c r="D50" s="58" t="s">
        <v>54</v>
      </c>
      <c r="E50" s="60">
        <v>22</v>
      </c>
      <c r="F50" s="142">
        <v>0</v>
      </c>
      <c r="G50" s="130">
        <v>0</v>
      </c>
      <c r="H50" s="130">
        <v>0</v>
      </c>
      <c r="I50" s="130">
        <v>0</v>
      </c>
      <c r="J50" s="130">
        <v>0</v>
      </c>
      <c r="K50" s="143">
        <f t="shared" si="6"/>
        <v>0</v>
      </c>
      <c r="L50" s="143">
        <f t="shared" si="8"/>
        <v>0</v>
      </c>
      <c r="M50" s="143">
        <f t="shared" si="9"/>
        <v>0</v>
      </c>
      <c r="N50" s="143">
        <f t="shared" si="10"/>
        <v>0</v>
      </c>
      <c r="O50" s="143">
        <f t="shared" si="11"/>
        <v>0</v>
      </c>
      <c r="P50" s="143">
        <f t="shared" si="7"/>
        <v>0</v>
      </c>
      <c r="R50" s="20"/>
      <c r="S50" s="20"/>
    </row>
    <row r="51" spans="1:19" ht="15">
      <c r="A51" s="115">
        <v>33</v>
      </c>
      <c r="B51" s="59" t="s">
        <v>877</v>
      </c>
      <c r="C51" s="193" t="s">
        <v>60</v>
      </c>
      <c r="D51" s="58" t="s">
        <v>54</v>
      </c>
      <c r="E51" s="60">
        <v>24</v>
      </c>
      <c r="F51" s="142">
        <v>0</v>
      </c>
      <c r="G51" s="130">
        <v>0</v>
      </c>
      <c r="H51" s="130">
        <v>0</v>
      </c>
      <c r="I51" s="130">
        <v>0</v>
      </c>
      <c r="J51" s="130">
        <v>0</v>
      </c>
      <c r="K51" s="143">
        <f t="shared" si="6"/>
        <v>0</v>
      </c>
      <c r="L51" s="143">
        <f t="shared" si="8"/>
        <v>0</v>
      </c>
      <c r="M51" s="143">
        <f t="shared" si="9"/>
        <v>0</v>
      </c>
      <c r="N51" s="143">
        <f t="shared" si="10"/>
        <v>0</v>
      </c>
      <c r="O51" s="143">
        <f t="shared" si="11"/>
        <v>0</v>
      </c>
      <c r="P51" s="143">
        <f t="shared" si="7"/>
        <v>0</v>
      </c>
      <c r="R51" s="20"/>
      <c r="S51" s="20"/>
    </row>
    <row r="52" spans="1:19" ht="15">
      <c r="A52" s="115">
        <v>34</v>
      </c>
      <c r="B52" s="59" t="s">
        <v>877</v>
      </c>
      <c r="C52" s="193" t="s">
        <v>61</v>
      </c>
      <c r="D52" s="58" t="s">
        <v>54</v>
      </c>
      <c r="E52" s="60">
        <v>102</v>
      </c>
      <c r="F52" s="142">
        <v>0</v>
      </c>
      <c r="G52" s="130">
        <v>0</v>
      </c>
      <c r="H52" s="130">
        <v>0</v>
      </c>
      <c r="I52" s="130">
        <v>0</v>
      </c>
      <c r="J52" s="130">
        <v>0</v>
      </c>
      <c r="K52" s="143">
        <f t="shared" si="6"/>
        <v>0</v>
      </c>
      <c r="L52" s="143">
        <f t="shared" si="8"/>
        <v>0</v>
      </c>
      <c r="M52" s="143">
        <f t="shared" si="9"/>
        <v>0</v>
      </c>
      <c r="N52" s="143">
        <f t="shared" si="10"/>
        <v>0</v>
      </c>
      <c r="O52" s="143">
        <f t="shared" si="11"/>
        <v>0</v>
      </c>
      <c r="P52" s="143">
        <f t="shared" si="7"/>
        <v>0</v>
      </c>
      <c r="R52" s="20"/>
      <c r="S52" s="20"/>
    </row>
    <row r="53" spans="1:19" ht="15">
      <c r="A53" s="115">
        <v>35</v>
      </c>
      <c r="B53" s="59" t="s">
        <v>877</v>
      </c>
      <c r="C53" s="193" t="s">
        <v>62</v>
      </c>
      <c r="D53" s="58" t="s">
        <v>54</v>
      </c>
      <c r="E53" s="60">
        <v>70</v>
      </c>
      <c r="F53" s="142">
        <v>0</v>
      </c>
      <c r="G53" s="130">
        <v>0</v>
      </c>
      <c r="H53" s="130">
        <v>0</v>
      </c>
      <c r="I53" s="130">
        <v>0</v>
      </c>
      <c r="J53" s="130">
        <v>0</v>
      </c>
      <c r="K53" s="143">
        <f t="shared" si="6"/>
        <v>0</v>
      </c>
      <c r="L53" s="143">
        <f t="shared" si="8"/>
        <v>0</v>
      </c>
      <c r="M53" s="143">
        <f t="shared" si="9"/>
        <v>0</v>
      </c>
      <c r="N53" s="143">
        <f t="shared" si="10"/>
        <v>0</v>
      </c>
      <c r="O53" s="143">
        <f t="shared" si="11"/>
        <v>0</v>
      </c>
      <c r="P53" s="143">
        <f t="shared" si="7"/>
        <v>0</v>
      </c>
      <c r="R53" s="20"/>
      <c r="S53" s="20"/>
    </row>
    <row r="54" spans="1:19" ht="15">
      <c r="A54" s="115">
        <v>36</v>
      </c>
      <c r="B54" s="59" t="s">
        <v>877</v>
      </c>
      <c r="C54" s="193" t="s">
        <v>63</v>
      </c>
      <c r="D54" s="58" t="s">
        <v>54</v>
      </c>
      <c r="E54" s="60">
        <v>29</v>
      </c>
      <c r="F54" s="142">
        <v>0</v>
      </c>
      <c r="G54" s="130">
        <v>0</v>
      </c>
      <c r="H54" s="130">
        <v>0</v>
      </c>
      <c r="I54" s="130">
        <v>0</v>
      </c>
      <c r="J54" s="130">
        <v>0</v>
      </c>
      <c r="K54" s="143">
        <f t="shared" si="6"/>
        <v>0</v>
      </c>
      <c r="L54" s="143">
        <f t="shared" si="8"/>
        <v>0</v>
      </c>
      <c r="M54" s="143">
        <f t="shared" si="9"/>
        <v>0</v>
      </c>
      <c r="N54" s="143">
        <f t="shared" si="10"/>
        <v>0</v>
      </c>
      <c r="O54" s="143">
        <f t="shared" si="11"/>
        <v>0</v>
      </c>
      <c r="P54" s="143">
        <f t="shared" si="7"/>
        <v>0</v>
      </c>
      <c r="R54" s="20"/>
      <c r="S54" s="20"/>
    </row>
    <row r="55" spans="1:19" ht="15">
      <c r="A55" s="115">
        <v>37</v>
      </c>
      <c r="B55" s="59" t="s">
        <v>877</v>
      </c>
      <c r="C55" s="193" t="s">
        <v>64</v>
      </c>
      <c r="D55" s="58" t="s">
        <v>1109</v>
      </c>
      <c r="E55" s="60">
        <v>1</v>
      </c>
      <c r="F55" s="142">
        <v>0</v>
      </c>
      <c r="G55" s="130">
        <v>0</v>
      </c>
      <c r="H55" s="130">
        <v>0</v>
      </c>
      <c r="I55" s="130">
        <v>0</v>
      </c>
      <c r="J55" s="130">
        <v>0</v>
      </c>
      <c r="K55" s="143">
        <f t="shared" si="6"/>
        <v>0</v>
      </c>
      <c r="L55" s="143">
        <f t="shared" si="8"/>
        <v>0</v>
      </c>
      <c r="M55" s="143">
        <f t="shared" si="9"/>
        <v>0</v>
      </c>
      <c r="N55" s="143">
        <f t="shared" si="10"/>
        <v>0</v>
      </c>
      <c r="O55" s="143">
        <f t="shared" si="11"/>
        <v>0</v>
      </c>
      <c r="P55" s="143">
        <f t="shared" si="7"/>
        <v>0</v>
      </c>
      <c r="R55" s="20"/>
      <c r="S55" s="20"/>
    </row>
    <row r="56" spans="1:19" ht="30">
      <c r="A56" s="115">
        <v>38</v>
      </c>
      <c r="B56" s="59" t="s">
        <v>877</v>
      </c>
      <c r="C56" s="193" t="s">
        <v>287</v>
      </c>
      <c r="D56" s="58" t="s">
        <v>54</v>
      </c>
      <c r="E56" s="60">
        <v>106</v>
      </c>
      <c r="F56" s="142">
        <v>0</v>
      </c>
      <c r="G56" s="130">
        <v>0</v>
      </c>
      <c r="H56" s="130">
        <v>0</v>
      </c>
      <c r="I56" s="130">
        <v>0</v>
      </c>
      <c r="J56" s="130">
        <v>0</v>
      </c>
      <c r="K56" s="143">
        <f t="shared" si="6"/>
        <v>0</v>
      </c>
      <c r="L56" s="143">
        <f t="shared" si="8"/>
        <v>0</v>
      </c>
      <c r="M56" s="143">
        <f t="shared" si="9"/>
        <v>0</v>
      </c>
      <c r="N56" s="143">
        <f t="shared" si="10"/>
        <v>0</v>
      </c>
      <c r="O56" s="143">
        <f t="shared" si="11"/>
        <v>0</v>
      </c>
      <c r="P56" s="143">
        <f t="shared" si="7"/>
        <v>0</v>
      </c>
      <c r="R56" s="20"/>
      <c r="S56" s="20"/>
    </row>
    <row r="57" spans="1:19" ht="30">
      <c r="A57" s="115">
        <v>39</v>
      </c>
      <c r="B57" s="59" t="s">
        <v>877</v>
      </c>
      <c r="C57" s="193" t="s">
        <v>288</v>
      </c>
      <c r="D57" s="58" t="s">
        <v>54</v>
      </c>
      <c r="E57" s="60">
        <v>61</v>
      </c>
      <c r="F57" s="142">
        <v>0</v>
      </c>
      <c r="G57" s="130">
        <v>0</v>
      </c>
      <c r="H57" s="130">
        <v>0</v>
      </c>
      <c r="I57" s="130">
        <v>0</v>
      </c>
      <c r="J57" s="130">
        <v>0</v>
      </c>
      <c r="K57" s="143">
        <f t="shared" si="6"/>
        <v>0</v>
      </c>
      <c r="L57" s="143">
        <f t="shared" si="8"/>
        <v>0</v>
      </c>
      <c r="M57" s="143">
        <f t="shared" si="9"/>
        <v>0</v>
      </c>
      <c r="N57" s="143">
        <f t="shared" si="10"/>
        <v>0</v>
      </c>
      <c r="O57" s="143">
        <f t="shared" si="11"/>
        <v>0</v>
      </c>
      <c r="P57" s="143">
        <f t="shared" si="7"/>
        <v>0</v>
      </c>
      <c r="R57" s="20"/>
      <c r="S57" s="20"/>
    </row>
    <row r="58" spans="1:19" ht="30">
      <c r="A58" s="115">
        <v>40</v>
      </c>
      <c r="B58" s="59" t="s">
        <v>877</v>
      </c>
      <c r="C58" s="193" t="s">
        <v>289</v>
      </c>
      <c r="D58" s="58" t="s">
        <v>54</v>
      </c>
      <c r="E58" s="60">
        <v>72</v>
      </c>
      <c r="F58" s="142">
        <v>0</v>
      </c>
      <c r="G58" s="130">
        <v>0</v>
      </c>
      <c r="H58" s="130">
        <v>0</v>
      </c>
      <c r="I58" s="130">
        <v>0</v>
      </c>
      <c r="J58" s="130">
        <v>0</v>
      </c>
      <c r="K58" s="143">
        <f t="shared" si="6"/>
        <v>0</v>
      </c>
      <c r="L58" s="143">
        <f t="shared" si="8"/>
        <v>0</v>
      </c>
      <c r="M58" s="143">
        <f t="shared" si="9"/>
        <v>0</v>
      </c>
      <c r="N58" s="143">
        <f t="shared" si="10"/>
        <v>0</v>
      </c>
      <c r="O58" s="143">
        <f t="shared" si="11"/>
        <v>0</v>
      </c>
      <c r="P58" s="143">
        <f t="shared" si="7"/>
        <v>0</v>
      </c>
      <c r="R58" s="20"/>
      <c r="S58" s="20"/>
    </row>
    <row r="59" spans="1:19" ht="30">
      <c r="A59" s="115">
        <v>41</v>
      </c>
      <c r="B59" s="59" t="s">
        <v>877</v>
      </c>
      <c r="C59" s="193" t="s">
        <v>290</v>
      </c>
      <c r="D59" s="58" t="s">
        <v>54</v>
      </c>
      <c r="E59" s="60">
        <v>74</v>
      </c>
      <c r="F59" s="142">
        <v>0</v>
      </c>
      <c r="G59" s="130">
        <v>0</v>
      </c>
      <c r="H59" s="130">
        <v>0</v>
      </c>
      <c r="I59" s="130">
        <v>0</v>
      </c>
      <c r="J59" s="130">
        <v>0</v>
      </c>
      <c r="K59" s="143">
        <f t="shared" si="6"/>
        <v>0</v>
      </c>
      <c r="L59" s="143">
        <f t="shared" si="8"/>
        <v>0</v>
      </c>
      <c r="M59" s="143">
        <f t="shared" si="9"/>
        <v>0</v>
      </c>
      <c r="N59" s="143">
        <f t="shared" si="10"/>
        <v>0</v>
      </c>
      <c r="O59" s="143">
        <f t="shared" si="11"/>
        <v>0</v>
      </c>
      <c r="P59" s="143">
        <f t="shared" si="7"/>
        <v>0</v>
      </c>
      <c r="R59" s="20"/>
      <c r="S59" s="20"/>
    </row>
    <row r="60" spans="1:19" ht="15">
      <c r="A60" s="115">
        <v>42</v>
      </c>
      <c r="B60" s="59" t="s">
        <v>877</v>
      </c>
      <c r="C60" s="193" t="s">
        <v>92</v>
      </c>
      <c r="D60" s="58" t="s">
        <v>54</v>
      </c>
      <c r="E60" s="60">
        <v>79</v>
      </c>
      <c r="F60" s="142">
        <v>0</v>
      </c>
      <c r="G60" s="130">
        <v>0</v>
      </c>
      <c r="H60" s="130">
        <v>0</v>
      </c>
      <c r="I60" s="130">
        <v>0</v>
      </c>
      <c r="J60" s="130">
        <v>0</v>
      </c>
      <c r="K60" s="143">
        <f t="shared" si="6"/>
        <v>0</v>
      </c>
      <c r="L60" s="143">
        <f t="shared" si="8"/>
        <v>0</v>
      </c>
      <c r="M60" s="143">
        <f t="shared" si="9"/>
        <v>0</v>
      </c>
      <c r="N60" s="143">
        <f t="shared" si="10"/>
        <v>0</v>
      </c>
      <c r="O60" s="143">
        <f t="shared" si="11"/>
        <v>0</v>
      </c>
      <c r="P60" s="143">
        <f t="shared" si="7"/>
        <v>0</v>
      </c>
      <c r="R60" s="20"/>
      <c r="S60" s="20"/>
    </row>
    <row r="61" spans="1:19" ht="15">
      <c r="A61" s="115">
        <v>43</v>
      </c>
      <c r="B61" s="59" t="s">
        <v>877</v>
      </c>
      <c r="C61" s="193" t="s">
        <v>93</v>
      </c>
      <c r="D61" s="58" t="s">
        <v>54</v>
      </c>
      <c r="E61" s="60">
        <v>22</v>
      </c>
      <c r="F61" s="142">
        <v>0</v>
      </c>
      <c r="G61" s="130">
        <v>0</v>
      </c>
      <c r="H61" s="130">
        <v>0</v>
      </c>
      <c r="I61" s="130">
        <v>0</v>
      </c>
      <c r="J61" s="130">
        <v>0</v>
      </c>
      <c r="K61" s="143">
        <f t="shared" si="6"/>
        <v>0</v>
      </c>
      <c r="L61" s="143">
        <f t="shared" si="8"/>
        <v>0</v>
      </c>
      <c r="M61" s="143">
        <f t="shared" si="9"/>
        <v>0</v>
      </c>
      <c r="N61" s="143">
        <f t="shared" si="10"/>
        <v>0</v>
      </c>
      <c r="O61" s="143">
        <f t="shared" si="11"/>
        <v>0</v>
      </c>
      <c r="P61" s="143">
        <f t="shared" si="7"/>
        <v>0</v>
      </c>
      <c r="R61" s="20"/>
      <c r="S61" s="20"/>
    </row>
    <row r="62" spans="1:19" ht="15">
      <c r="A62" s="115">
        <v>44</v>
      </c>
      <c r="B62" s="59" t="s">
        <v>877</v>
      </c>
      <c r="C62" s="193" t="s">
        <v>94</v>
      </c>
      <c r="D62" s="58" t="s">
        <v>54</v>
      </c>
      <c r="E62" s="60">
        <v>24</v>
      </c>
      <c r="F62" s="142">
        <v>0</v>
      </c>
      <c r="G62" s="130">
        <v>0</v>
      </c>
      <c r="H62" s="130">
        <v>0</v>
      </c>
      <c r="I62" s="130">
        <v>0</v>
      </c>
      <c r="J62" s="130">
        <v>0</v>
      </c>
      <c r="K62" s="143">
        <f t="shared" si="6"/>
        <v>0</v>
      </c>
      <c r="L62" s="143">
        <f t="shared" si="8"/>
        <v>0</v>
      </c>
      <c r="M62" s="143">
        <f t="shared" si="9"/>
        <v>0</v>
      </c>
      <c r="N62" s="143">
        <f t="shared" si="10"/>
        <v>0</v>
      </c>
      <c r="O62" s="143">
        <f t="shared" si="11"/>
        <v>0</v>
      </c>
      <c r="P62" s="143">
        <f t="shared" si="7"/>
        <v>0</v>
      </c>
      <c r="R62" s="20"/>
      <c r="S62" s="20"/>
    </row>
    <row r="63" spans="1:19" ht="15">
      <c r="A63" s="115">
        <v>45</v>
      </c>
      <c r="B63" s="59" t="s">
        <v>877</v>
      </c>
      <c r="C63" s="193" t="s">
        <v>95</v>
      </c>
      <c r="D63" s="58" t="s">
        <v>54</v>
      </c>
      <c r="E63" s="60">
        <v>102</v>
      </c>
      <c r="F63" s="142">
        <v>0</v>
      </c>
      <c r="G63" s="130">
        <v>0</v>
      </c>
      <c r="H63" s="130">
        <v>0</v>
      </c>
      <c r="I63" s="130">
        <v>0</v>
      </c>
      <c r="J63" s="130">
        <v>0</v>
      </c>
      <c r="K63" s="143">
        <f t="shared" si="6"/>
        <v>0</v>
      </c>
      <c r="L63" s="143">
        <f t="shared" si="8"/>
        <v>0</v>
      </c>
      <c r="M63" s="143">
        <f t="shared" si="9"/>
        <v>0</v>
      </c>
      <c r="N63" s="143">
        <f t="shared" si="10"/>
        <v>0</v>
      </c>
      <c r="O63" s="143">
        <f t="shared" si="11"/>
        <v>0</v>
      </c>
      <c r="P63" s="143">
        <f t="shared" si="7"/>
        <v>0</v>
      </c>
      <c r="R63" s="20"/>
      <c r="S63" s="20"/>
    </row>
    <row r="64" spans="1:19" ht="15">
      <c r="A64" s="115">
        <v>46</v>
      </c>
      <c r="B64" s="59" t="s">
        <v>877</v>
      </c>
      <c r="C64" s="193" t="s">
        <v>96</v>
      </c>
      <c r="D64" s="58" t="s">
        <v>54</v>
      </c>
      <c r="E64" s="60">
        <v>70</v>
      </c>
      <c r="F64" s="142">
        <v>0</v>
      </c>
      <c r="G64" s="130">
        <v>0</v>
      </c>
      <c r="H64" s="130">
        <v>0</v>
      </c>
      <c r="I64" s="130">
        <v>0</v>
      </c>
      <c r="J64" s="130">
        <v>0</v>
      </c>
      <c r="K64" s="143">
        <f t="shared" si="6"/>
        <v>0</v>
      </c>
      <c r="L64" s="143">
        <f t="shared" si="8"/>
        <v>0</v>
      </c>
      <c r="M64" s="143">
        <f t="shared" si="9"/>
        <v>0</v>
      </c>
      <c r="N64" s="143">
        <f t="shared" si="10"/>
        <v>0</v>
      </c>
      <c r="O64" s="143">
        <f t="shared" si="11"/>
        <v>0</v>
      </c>
      <c r="P64" s="143">
        <f t="shared" si="7"/>
        <v>0</v>
      </c>
      <c r="R64" s="20"/>
      <c r="S64" s="20"/>
    </row>
    <row r="65" spans="1:19" ht="15">
      <c r="A65" s="115">
        <v>47</v>
      </c>
      <c r="B65" s="59" t="s">
        <v>877</v>
      </c>
      <c r="C65" s="193" t="s">
        <v>97</v>
      </c>
      <c r="D65" s="58" t="s">
        <v>54</v>
      </c>
      <c r="E65" s="60">
        <v>29</v>
      </c>
      <c r="F65" s="142">
        <v>0</v>
      </c>
      <c r="G65" s="130">
        <v>0</v>
      </c>
      <c r="H65" s="130">
        <v>0</v>
      </c>
      <c r="I65" s="130">
        <v>0</v>
      </c>
      <c r="J65" s="130">
        <v>0</v>
      </c>
      <c r="K65" s="143">
        <f t="shared" si="6"/>
        <v>0</v>
      </c>
      <c r="L65" s="143">
        <f t="shared" si="8"/>
        <v>0</v>
      </c>
      <c r="M65" s="143">
        <f t="shared" si="9"/>
        <v>0</v>
      </c>
      <c r="N65" s="143">
        <f t="shared" si="10"/>
        <v>0</v>
      </c>
      <c r="O65" s="143">
        <f t="shared" si="11"/>
        <v>0</v>
      </c>
      <c r="P65" s="143">
        <f t="shared" si="7"/>
        <v>0</v>
      </c>
      <c r="R65" s="20"/>
      <c r="S65" s="20"/>
    </row>
    <row r="66" spans="1:19" ht="30">
      <c r="A66" s="115">
        <v>48</v>
      </c>
      <c r="B66" s="59" t="s">
        <v>877</v>
      </c>
      <c r="C66" s="193" t="s">
        <v>65</v>
      </c>
      <c r="D66" s="58" t="s">
        <v>1109</v>
      </c>
      <c r="E66" s="60">
        <v>1</v>
      </c>
      <c r="F66" s="142">
        <v>0</v>
      </c>
      <c r="G66" s="130">
        <v>0</v>
      </c>
      <c r="H66" s="130">
        <v>0</v>
      </c>
      <c r="I66" s="130">
        <v>0</v>
      </c>
      <c r="J66" s="130">
        <v>0</v>
      </c>
      <c r="K66" s="143">
        <f t="shared" si="6"/>
        <v>0</v>
      </c>
      <c r="L66" s="143">
        <f t="shared" si="8"/>
        <v>0</v>
      </c>
      <c r="M66" s="143">
        <f t="shared" si="9"/>
        <v>0</v>
      </c>
      <c r="N66" s="143">
        <f t="shared" si="10"/>
        <v>0</v>
      </c>
      <c r="O66" s="143">
        <f t="shared" si="11"/>
        <v>0</v>
      </c>
      <c r="P66" s="143">
        <f t="shared" si="7"/>
        <v>0</v>
      </c>
      <c r="R66" s="20"/>
      <c r="S66" s="20"/>
    </row>
    <row r="67" spans="1:19" ht="15">
      <c r="A67" s="115">
        <v>49</v>
      </c>
      <c r="B67" s="59" t="s">
        <v>877</v>
      </c>
      <c r="C67" s="193" t="s">
        <v>66</v>
      </c>
      <c r="D67" s="58" t="s">
        <v>67</v>
      </c>
      <c r="E67" s="60">
        <v>1</v>
      </c>
      <c r="F67" s="142">
        <v>0</v>
      </c>
      <c r="G67" s="130">
        <v>0</v>
      </c>
      <c r="H67" s="130">
        <v>0</v>
      </c>
      <c r="I67" s="130">
        <v>0</v>
      </c>
      <c r="J67" s="130">
        <v>0</v>
      </c>
      <c r="K67" s="143">
        <f t="shared" si="6"/>
        <v>0</v>
      </c>
      <c r="L67" s="143">
        <f t="shared" si="8"/>
        <v>0</v>
      </c>
      <c r="M67" s="143">
        <f t="shared" si="9"/>
        <v>0</v>
      </c>
      <c r="N67" s="143">
        <f t="shared" si="10"/>
        <v>0</v>
      </c>
      <c r="O67" s="143">
        <f t="shared" si="11"/>
        <v>0</v>
      </c>
      <c r="P67" s="143">
        <f t="shared" si="7"/>
        <v>0</v>
      </c>
      <c r="R67" s="20"/>
      <c r="S67" s="20"/>
    </row>
    <row r="68" spans="1:19" ht="15">
      <c r="A68" s="115"/>
      <c r="B68" s="115"/>
      <c r="C68" s="193"/>
      <c r="D68" s="58"/>
      <c r="E68" s="60"/>
      <c r="F68" s="142">
        <v>0</v>
      </c>
      <c r="G68" s="130">
        <v>0</v>
      </c>
      <c r="H68" s="130">
        <v>0</v>
      </c>
      <c r="I68" s="130">
        <v>0</v>
      </c>
      <c r="J68" s="130">
        <v>0</v>
      </c>
      <c r="K68" s="143">
        <f t="shared" si="6"/>
        <v>0</v>
      </c>
      <c r="L68" s="143">
        <f t="shared" si="8"/>
        <v>0</v>
      </c>
      <c r="M68" s="143">
        <f t="shared" si="9"/>
        <v>0</v>
      </c>
      <c r="N68" s="143">
        <f t="shared" si="10"/>
        <v>0</v>
      </c>
      <c r="O68" s="143">
        <f t="shared" si="11"/>
        <v>0</v>
      </c>
      <c r="P68" s="143">
        <f t="shared" si="7"/>
        <v>0</v>
      </c>
      <c r="R68" s="20"/>
      <c r="S68" s="20"/>
    </row>
    <row r="69" spans="3:19" ht="15">
      <c r="C69" s="194" t="s">
        <v>68</v>
      </c>
      <c r="D69" s="58"/>
      <c r="E69" s="60"/>
      <c r="F69" s="142">
        <v>0</v>
      </c>
      <c r="G69" s="130">
        <v>0</v>
      </c>
      <c r="H69" s="130">
        <v>0</v>
      </c>
      <c r="I69" s="130">
        <v>0</v>
      </c>
      <c r="J69" s="130">
        <v>0</v>
      </c>
      <c r="K69" s="143">
        <f t="shared" si="6"/>
        <v>0</v>
      </c>
      <c r="L69" s="143">
        <f t="shared" si="8"/>
        <v>0</v>
      </c>
      <c r="M69" s="143">
        <f t="shared" si="9"/>
        <v>0</v>
      </c>
      <c r="N69" s="143">
        <f t="shared" si="10"/>
        <v>0</v>
      </c>
      <c r="O69" s="143">
        <f t="shared" si="11"/>
        <v>0</v>
      </c>
      <c r="P69" s="143">
        <f t="shared" si="7"/>
        <v>0</v>
      </c>
      <c r="R69" s="20"/>
      <c r="S69" s="20"/>
    </row>
    <row r="70" spans="1:19" ht="15">
      <c r="A70" s="115">
        <v>1</v>
      </c>
      <c r="B70" s="59" t="s">
        <v>877</v>
      </c>
      <c r="C70" s="193" t="s">
        <v>69</v>
      </c>
      <c r="D70" s="58" t="s">
        <v>812</v>
      </c>
      <c r="E70" s="60">
        <v>8</v>
      </c>
      <c r="F70" s="142">
        <v>0</v>
      </c>
      <c r="G70" s="130">
        <v>0</v>
      </c>
      <c r="H70" s="130">
        <v>0</v>
      </c>
      <c r="I70" s="130">
        <v>0</v>
      </c>
      <c r="J70" s="130">
        <v>0</v>
      </c>
      <c r="K70" s="143">
        <f t="shared" si="6"/>
        <v>0</v>
      </c>
      <c r="L70" s="143">
        <f t="shared" si="8"/>
        <v>0</v>
      </c>
      <c r="M70" s="143">
        <f t="shared" si="9"/>
        <v>0</v>
      </c>
      <c r="N70" s="143">
        <f t="shared" si="10"/>
        <v>0</v>
      </c>
      <c r="O70" s="143">
        <f t="shared" si="11"/>
        <v>0</v>
      </c>
      <c r="P70" s="143">
        <f t="shared" si="7"/>
        <v>0</v>
      </c>
      <c r="R70" s="20"/>
      <c r="S70" s="20"/>
    </row>
    <row r="71" spans="1:19" ht="30">
      <c r="A71" s="115">
        <v>2</v>
      </c>
      <c r="B71" s="59" t="s">
        <v>877</v>
      </c>
      <c r="C71" s="193" t="s">
        <v>291</v>
      </c>
      <c r="D71" s="58" t="s">
        <v>54</v>
      </c>
      <c r="E71" s="60">
        <v>1746</v>
      </c>
      <c r="F71" s="142">
        <v>0</v>
      </c>
      <c r="G71" s="130">
        <v>0</v>
      </c>
      <c r="H71" s="130">
        <v>0</v>
      </c>
      <c r="I71" s="130">
        <v>0</v>
      </c>
      <c r="J71" s="130">
        <v>0</v>
      </c>
      <c r="K71" s="143">
        <f t="shared" si="6"/>
        <v>0</v>
      </c>
      <c r="L71" s="143">
        <f t="shared" si="8"/>
        <v>0</v>
      </c>
      <c r="M71" s="143">
        <f t="shared" si="9"/>
        <v>0</v>
      </c>
      <c r="N71" s="143">
        <f t="shared" si="10"/>
        <v>0</v>
      </c>
      <c r="O71" s="143">
        <f t="shared" si="11"/>
        <v>0</v>
      </c>
      <c r="P71" s="143">
        <f t="shared" si="7"/>
        <v>0</v>
      </c>
      <c r="R71" s="20"/>
      <c r="S71" s="20"/>
    </row>
    <row r="72" spans="1:19" ht="30">
      <c r="A72" s="115">
        <v>3</v>
      </c>
      <c r="B72" s="59" t="s">
        <v>877</v>
      </c>
      <c r="C72" s="193" t="s">
        <v>292</v>
      </c>
      <c r="D72" s="58" t="s">
        <v>54</v>
      </c>
      <c r="E72" s="60">
        <v>155</v>
      </c>
      <c r="F72" s="142">
        <v>0</v>
      </c>
      <c r="G72" s="130">
        <v>0</v>
      </c>
      <c r="H72" s="130">
        <v>0</v>
      </c>
      <c r="I72" s="130">
        <v>0</v>
      </c>
      <c r="J72" s="130">
        <v>0</v>
      </c>
      <c r="K72" s="143">
        <f t="shared" si="6"/>
        <v>0</v>
      </c>
      <c r="L72" s="143">
        <f t="shared" si="8"/>
        <v>0</v>
      </c>
      <c r="M72" s="143">
        <f t="shared" si="9"/>
        <v>0</v>
      </c>
      <c r="N72" s="143">
        <f t="shared" si="10"/>
        <v>0</v>
      </c>
      <c r="O72" s="143">
        <f t="shared" si="11"/>
        <v>0</v>
      </c>
      <c r="P72" s="143">
        <f t="shared" si="7"/>
        <v>0</v>
      </c>
      <c r="R72" s="20"/>
      <c r="S72" s="20"/>
    </row>
    <row r="73" spans="1:19" ht="30">
      <c r="A73" s="115">
        <v>4</v>
      </c>
      <c r="B73" s="59" t="s">
        <v>877</v>
      </c>
      <c r="C73" s="193" t="s">
        <v>293</v>
      </c>
      <c r="D73" s="58" t="s">
        <v>812</v>
      </c>
      <c r="E73" s="60">
        <v>40</v>
      </c>
      <c r="F73" s="142">
        <v>0</v>
      </c>
      <c r="G73" s="130">
        <v>0</v>
      </c>
      <c r="H73" s="130">
        <v>0</v>
      </c>
      <c r="I73" s="130">
        <v>0</v>
      </c>
      <c r="J73" s="130">
        <v>0</v>
      </c>
      <c r="K73" s="143">
        <f t="shared" si="6"/>
        <v>0</v>
      </c>
      <c r="L73" s="143">
        <f t="shared" si="8"/>
        <v>0</v>
      </c>
      <c r="M73" s="143">
        <f t="shared" si="9"/>
        <v>0</v>
      </c>
      <c r="N73" s="143">
        <f t="shared" si="10"/>
        <v>0</v>
      </c>
      <c r="O73" s="143">
        <f t="shared" si="11"/>
        <v>0</v>
      </c>
      <c r="P73" s="143">
        <f t="shared" si="7"/>
        <v>0</v>
      </c>
      <c r="R73" s="20"/>
      <c r="S73" s="20"/>
    </row>
    <row r="74" spans="1:19" ht="30">
      <c r="A74" s="115">
        <v>5</v>
      </c>
      <c r="B74" s="59" t="s">
        <v>877</v>
      </c>
      <c r="C74" s="193" t="s">
        <v>294</v>
      </c>
      <c r="D74" s="58" t="s">
        <v>812</v>
      </c>
      <c r="E74" s="60">
        <v>1</v>
      </c>
      <c r="F74" s="142">
        <v>0</v>
      </c>
      <c r="G74" s="130">
        <v>0</v>
      </c>
      <c r="H74" s="130">
        <v>0</v>
      </c>
      <c r="I74" s="130">
        <v>0</v>
      </c>
      <c r="J74" s="130">
        <v>0</v>
      </c>
      <c r="K74" s="143">
        <f t="shared" si="6"/>
        <v>0</v>
      </c>
      <c r="L74" s="143">
        <f t="shared" si="8"/>
        <v>0</v>
      </c>
      <c r="M74" s="143">
        <f t="shared" si="9"/>
        <v>0</v>
      </c>
      <c r="N74" s="143">
        <f t="shared" si="10"/>
        <v>0</v>
      </c>
      <c r="O74" s="143">
        <f t="shared" si="11"/>
        <v>0</v>
      </c>
      <c r="P74" s="143">
        <f t="shared" si="7"/>
        <v>0</v>
      </c>
      <c r="R74" s="20"/>
      <c r="S74" s="20"/>
    </row>
    <row r="75" spans="1:19" ht="30">
      <c r="A75" s="115">
        <v>6</v>
      </c>
      <c r="B75" s="59" t="s">
        <v>877</v>
      </c>
      <c r="C75" s="193" t="s">
        <v>295</v>
      </c>
      <c r="D75" s="58" t="s">
        <v>812</v>
      </c>
      <c r="E75" s="60">
        <v>1</v>
      </c>
      <c r="F75" s="142">
        <v>0</v>
      </c>
      <c r="G75" s="130">
        <v>0</v>
      </c>
      <c r="H75" s="130">
        <v>0</v>
      </c>
      <c r="I75" s="130">
        <v>0</v>
      </c>
      <c r="J75" s="130">
        <v>0</v>
      </c>
      <c r="K75" s="143">
        <f t="shared" si="6"/>
        <v>0</v>
      </c>
      <c r="L75" s="143">
        <f t="shared" si="8"/>
        <v>0</v>
      </c>
      <c r="M75" s="143">
        <f t="shared" si="9"/>
        <v>0</v>
      </c>
      <c r="N75" s="143">
        <f t="shared" si="10"/>
        <v>0</v>
      </c>
      <c r="O75" s="143">
        <f t="shared" si="11"/>
        <v>0</v>
      </c>
      <c r="P75" s="143">
        <f t="shared" si="7"/>
        <v>0</v>
      </c>
      <c r="R75" s="20"/>
      <c r="S75" s="20"/>
    </row>
    <row r="76" spans="1:19" ht="45">
      <c r="A76" s="115">
        <v>7</v>
      </c>
      <c r="B76" s="59" t="s">
        <v>877</v>
      </c>
      <c r="C76" s="193" t="s">
        <v>296</v>
      </c>
      <c r="D76" s="58" t="s">
        <v>70</v>
      </c>
      <c r="E76" s="60">
        <v>320</v>
      </c>
      <c r="F76" s="142">
        <v>0</v>
      </c>
      <c r="G76" s="130">
        <v>0</v>
      </c>
      <c r="H76" s="130">
        <v>0</v>
      </c>
      <c r="I76" s="130">
        <v>0</v>
      </c>
      <c r="J76" s="130">
        <v>0</v>
      </c>
      <c r="K76" s="143">
        <f t="shared" si="6"/>
        <v>0</v>
      </c>
      <c r="L76" s="143">
        <f t="shared" si="8"/>
        <v>0</v>
      </c>
      <c r="M76" s="143">
        <f t="shared" si="9"/>
        <v>0</v>
      </c>
      <c r="N76" s="143">
        <f t="shared" si="10"/>
        <v>0</v>
      </c>
      <c r="O76" s="143">
        <f t="shared" si="11"/>
        <v>0</v>
      </c>
      <c r="P76" s="143">
        <f t="shared" si="7"/>
        <v>0</v>
      </c>
      <c r="R76" s="20"/>
      <c r="S76" s="20"/>
    </row>
    <row r="77" spans="1:19" ht="30">
      <c r="A77" s="115">
        <v>8</v>
      </c>
      <c r="B77" s="59" t="s">
        <v>877</v>
      </c>
      <c r="C77" s="193" t="s">
        <v>297</v>
      </c>
      <c r="D77" s="58" t="s">
        <v>54</v>
      </c>
      <c r="E77" s="60">
        <v>274</v>
      </c>
      <c r="F77" s="142">
        <v>0</v>
      </c>
      <c r="G77" s="130">
        <v>0</v>
      </c>
      <c r="H77" s="130">
        <v>0</v>
      </c>
      <c r="I77" s="130">
        <v>0</v>
      </c>
      <c r="J77" s="130">
        <v>0</v>
      </c>
      <c r="K77" s="143">
        <f t="shared" si="6"/>
        <v>0</v>
      </c>
      <c r="L77" s="143">
        <f t="shared" si="8"/>
        <v>0</v>
      </c>
      <c r="M77" s="143">
        <f t="shared" si="9"/>
        <v>0</v>
      </c>
      <c r="N77" s="143">
        <f t="shared" si="10"/>
        <v>0</v>
      </c>
      <c r="O77" s="143">
        <f t="shared" si="11"/>
        <v>0</v>
      </c>
      <c r="P77" s="143">
        <f t="shared" si="7"/>
        <v>0</v>
      </c>
      <c r="R77" s="20"/>
      <c r="S77" s="20"/>
    </row>
    <row r="78" spans="1:19" ht="30">
      <c r="A78" s="115">
        <v>9</v>
      </c>
      <c r="B78" s="59" t="s">
        <v>877</v>
      </c>
      <c r="C78" s="193" t="s">
        <v>298</v>
      </c>
      <c r="D78" s="58" t="s">
        <v>835</v>
      </c>
      <c r="E78" s="60">
        <v>45</v>
      </c>
      <c r="F78" s="142">
        <v>0</v>
      </c>
      <c r="G78" s="130">
        <v>0</v>
      </c>
      <c r="H78" s="130">
        <v>0</v>
      </c>
      <c r="I78" s="130">
        <v>0</v>
      </c>
      <c r="J78" s="130">
        <v>0</v>
      </c>
      <c r="K78" s="143">
        <f t="shared" si="6"/>
        <v>0</v>
      </c>
      <c r="L78" s="143">
        <f t="shared" si="8"/>
        <v>0</v>
      </c>
      <c r="M78" s="143">
        <f t="shared" si="9"/>
        <v>0</v>
      </c>
      <c r="N78" s="143">
        <f t="shared" si="10"/>
        <v>0</v>
      </c>
      <c r="O78" s="143">
        <f t="shared" si="11"/>
        <v>0</v>
      </c>
      <c r="P78" s="143">
        <f t="shared" si="7"/>
        <v>0</v>
      </c>
      <c r="R78" s="20"/>
      <c r="S78" s="20"/>
    </row>
    <row r="79" spans="1:19" ht="30">
      <c r="A79" s="115">
        <v>10</v>
      </c>
      <c r="B79" s="59" t="s">
        <v>877</v>
      </c>
      <c r="C79" s="193" t="s">
        <v>299</v>
      </c>
      <c r="D79" s="58" t="s">
        <v>812</v>
      </c>
      <c r="E79" s="60">
        <v>2</v>
      </c>
      <c r="F79" s="142">
        <v>0</v>
      </c>
      <c r="G79" s="130">
        <v>0</v>
      </c>
      <c r="H79" s="130">
        <v>0</v>
      </c>
      <c r="I79" s="130">
        <v>0</v>
      </c>
      <c r="J79" s="130">
        <v>0</v>
      </c>
      <c r="K79" s="143">
        <f t="shared" si="6"/>
        <v>0</v>
      </c>
      <c r="L79" s="143">
        <f t="shared" si="8"/>
        <v>0</v>
      </c>
      <c r="M79" s="143">
        <f t="shared" si="9"/>
        <v>0</v>
      </c>
      <c r="N79" s="143">
        <f t="shared" si="10"/>
        <v>0</v>
      </c>
      <c r="O79" s="143">
        <f t="shared" si="11"/>
        <v>0</v>
      </c>
      <c r="P79" s="143">
        <f t="shared" si="7"/>
        <v>0</v>
      </c>
      <c r="R79" s="20"/>
      <c r="S79" s="20"/>
    </row>
    <row r="80" spans="1:19" ht="15">
      <c r="A80" s="115">
        <v>11</v>
      </c>
      <c r="B80" s="59" t="s">
        <v>877</v>
      </c>
      <c r="C80" s="193" t="s">
        <v>71</v>
      </c>
      <c r="D80" s="58" t="s">
        <v>812</v>
      </c>
      <c r="E80" s="60">
        <v>4</v>
      </c>
      <c r="F80" s="142">
        <v>0</v>
      </c>
      <c r="G80" s="130">
        <v>0</v>
      </c>
      <c r="H80" s="130">
        <v>0</v>
      </c>
      <c r="I80" s="130">
        <v>0</v>
      </c>
      <c r="J80" s="130">
        <v>0</v>
      </c>
      <c r="K80" s="143">
        <f t="shared" si="6"/>
        <v>0</v>
      </c>
      <c r="L80" s="143">
        <f t="shared" si="8"/>
        <v>0</v>
      </c>
      <c r="M80" s="143">
        <f t="shared" si="9"/>
        <v>0</v>
      </c>
      <c r="N80" s="143">
        <f t="shared" si="10"/>
        <v>0</v>
      </c>
      <c r="O80" s="143">
        <f t="shared" si="11"/>
        <v>0</v>
      </c>
      <c r="P80" s="143">
        <f t="shared" si="7"/>
        <v>0</v>
      </c>
      <c r="R80" s="20"/>
      <c r="S80" s="20"/>
    </row>
    <row r="81" spans="1:19" ht="30">
      <c r="A81" s="115">
        <v>12</v>
      </c>
      <c r="B81" s="59" t="s">
        <v>877</v>
      </c>
      <c r="C81" s="193" t="s">
        <v>300</v>
      </c>
      <c r="D81" s="58" t="s">
        <v>72</v>
      </c>
      <c r="E81" s="60">
        <v>5.5</v>
      </c>
      <c r="F81" s="142">
        <v>0</v>
      </c>
      <c r="G81" s="130">
        <v>0</v>
      </c>
      <c r="H81" s="130">
        <v>0</v>
      </c>
      <c r="I81" s="130">
        <v>0</v>
      </c>
      <c r="J81" s="130">
        <v>0</v>
      </c>
      <c r="K81" s="143">
        <f t="shared" si="6"/>
        <v>0</v>
      </c>
      <c r="L81" s="143">
        <f aca="true" t="shared" si="12" ref="L81:L115">E81*F81</f>
        <v>0</v>
      </c>
      <c r="M81" s="143">
        <f aca="true" t="shared" si="13" ref="M81:M115">E81*H81</f>
        <v>0</v>
      </c>
      <c r="N81" s="143">
        <f aca="true" t="shared" si="14" ref="N81:N115">E81*I81</f>
        <v>0</v>
      </c>
      <c r="O81" s="143">
        <f aca="true" t="shared" si="15" ref="O81:O115">E81*J81</f>
        <v>0</v>
      </c>
      <c r="P81" s="143">
        <f t="shared" si="7"/>
        <v>0</v>
      </c>
      <c r="R81" s="20"/>
      <c r="S81" s="20"/>
    </row>
    <row r="82" spans="1:19" ht="30">
      <c r="A82" s="115">
        <v>13</v>
      </c>
      <c r="B82" s="59" t="s">
        <v>877</v>
      </c>
      <c r="C82" s="193" t="s">
        <v>301</v>
      </c>
      <c r="D82" s="58" t="s">
        <v>812</v>
      </c>
      <c r="E82" s="60">
        <v>19</v>
      </c>
      <c r="F82" s="142">
        <v>0</v>
      </c>
      <c r="G82" s="130">
        <v>0</v>
      </c>
      <c r="H82" s="130">
        <v>0</v>
      </c>
      <c r="I82" s="130">
        <v>0</v>
      </c>
      <c r="J82" s="130">
        <v>0</v>
      </c>
      <c r="K82" s="143">
        <f t="shared" si="6"/>
        <v>0</v>
      </c>
      <c r="L82" s="143">
        <f t="shared" si="12"/>
        <v>0</v>
      </c>
      <c r="M82" s="143">
        <f t="shared" si="13"/>
        <v>0</v>
      </c>
      <c r="N82" s="143">
        <f t="shared" si="14"/>
        <v>0</v>
      </c>
      <c r="O82" s="143">
        <f t="shared" si="15"/>
        <v>0</v>
      </c>
      <c r="P82" s="143">
        <f t="shared" si="7"/>
        <v>0</v>
      </c>
      <c r="R82" s="20"/>
      <c r="S82" s="20"/>
    </row>
    <row r="83" spans="3:19" ht="15">
      <c r="C83" s="194" t="s">
        <v>73</v>
      </c>
      <c r="D83" s="58"/>
      <c r="E83" s="60"/>
      <c r="F83" s="142">
        <v>0</v>
      </c>
      <c r="G83" s="130">
        <v>0</v>
      </c>
      <c r="H83" s="130">
        <v>0</v>
      </c>
      <c r="I83" s="130">
        <v>0</v>
      </c>
      <c r="J83" s="130">
        <v>0</v>
      </c>
      <c r="K83" s="143">
        <f t="shared" si="6"/>
        <v>0</v>
      </c>
      <c r="L83" s="143">
        <f t="shared" si="12"/>
        <v>0</v>
      </c>
      <c r="M83" s="143">
        <f t="shared" si="13"/>
        <v>0</v>
      </c>
      <c r="N83" s="143">
        <f t="shared" si="14"/>
        <v>0</v>
      </c>
      <c r="O83" s="143">
        <f t="shared" si="15"/>
        <v>0</v>
      </c>
      <c r="P83" s="143">
        <f t="shared" si="7"/>
        <v>0</v>
      </c>
      <c r="R83" s="20"/>
      <c r="S83" s="20"/>
    </row>
    <row r="84" spans="1:19" ht="45">
      <c r="A84" s="115">
        <v>1</v>
      </c>
      <c r="B84" s="59" t="s">
        <v>877</v>
      </c>
      <c r="C84" s="193" t="s">
        <v>302</v>
      </c>
      <c r="D84" s="58" t="s">
        <v>812</v>
      </c>
      <c r="E84" s="60">
        <v>1</v>
      </c>
      <c r="F84" s="142">
        <v>0</v>
      </c>
      <c r="G84" s="130">
        <v>0</v>
      </c>
      <c r="H84" s="130">
        <v>0</v>
      </c>
      <c r="I84" s="130">
        <v>0</v>
      </c>
      <c r="J84" s="130">
        <v>0</v>
      </c>
      <c r="K84" s="143">
        <f t="shared" si="6"/>
        <v>0</v>
      </c>
      <c r="L84" s="143">
        <f t="shared" si="12"/>
        <v>0</v>
      </c>
      <c r="M84" s="143">
        <f t="shared" si="13"/>
        <v>0</v>
      </c>
      <c r="N84" s="143">
        <f t="shared" si="14"/>
        <v>0</v>
      </c>
      <c r="O84" s="143">
        <f t="shared" si="15"/>
        <v>0</v>
      </c>
      <c r="P84" s="143">
        <f t="shared" si="7"/>
        <v>0</v>
      </c>
      <c r="R84" s="20"/>
      <c r="S84" s="20"/>
    </row>
    <row r="85" spans="1:19" ht="45">
      <c r="A85" s="115">
        <v>2</v>
      </c>
      <c r="B85" s="59" t="s">
        <v>877</v>
      </c>
      <c r="C85" s="193" t="s">
        <v>303</v>
      </c>
      <c r="D85" s="58" t="s">
        <v>812</v>
      </c>
      <c r="E85" s="60">
        <v>1</v>
      </c>
      <c r="F85" s="142">
        <v>0</v>
      </c>
      <c r="G85" s="130">
        <v>0</v>
      </c>
      <c r="H85" s="130">
        <v>0</v>
      </c>
      <c r="I85" s="130">
        <v>0</v>
      </c>
      <c r="J85" s="130">
        <v>0</v>
      </c>
      <c r="K85" s="143">
        <f t="shared" si="6"/>
        <v>0</v>
      </c>
      <c r="L85" s="143">
        <f t="shared" si="12"/>
        <v>0</v>
      </c>
      <c r="M85" s="143">
        <f t="shared" si="13"/>
        <v>0</v>
      </c>
      <c r="N85" s="143">
        <f t="shared" si="14"/>
        <v>0</v>
      </c>
      <c r="O85" s="143">
        <f t="shared" si="15"/>
        <v>0</v>
      </c>
      <c r="P85" s="143">
        <f t="shared" si="7"/>
        <v>0</v>
      </c>
      <c r="R85" s="20"/>
      <c r="S85" s="20"/>
    </row>
    <row r="86" spans="1:19" ht="45">
      <c r="A86" s="115">
        <v>3</v>
      </c>
      <c r="B86" s="59" t="s">
        <v>877</v>
      </c>
      <c r="C86" s="193" t="s">
        <v>304</v>
      </c>
      <c r="D86" s="58" t="s">
        <v>812</v>
      </c>
      <c r="E86" s="60">
        <v>1</v>
      </c>
      <c r="F86" s="142">
        <v>0</v>
      </c>
      <c r="G86" s="130">
        <v>0</v>
      </c>
      <c r="H86" s="130">
        <v>0</v>
      </c>
      <c r="I86" s="130">
        <v>0</v>
      </c>
      <c r="J86" s="130">
        <v>0</v>
      </c>
      <c r="K86" s="143">
        <f t="shared" si="6"/>
        <v>0</v>
      </c>
      <c r="L86" s="143">
        <f t="shared" si="12"/>
        <v>0</v>
      </c>
      <c r="M86" s="143">
        <f t="shared" si="13"/>
        <v>0</v>
      </c>
      <c r="N86" s="143">
        <f t="shared" si="14"/>
        <v>0</v>
      </c>
      <c r="O86" s="143">
        <f t="shared" si="15"/>
        <v>0</v>
      </c>
      <c r="P86" s="143">
        <f t="shared" si="7"/>
        <v>0</v>
      </c>
      <c r="R86" s="20"/>
      <c r="S86" s="20"/>
    </row>
    <row r="87" spans="1:19" ht="45">
      <c r="A87" s="115">
        <v>4</v>
      </c>
      <c r="B87" s="59" t="s">
        <v>877</v>
      </c>
      <c r="C87" s="193" t="s">
        <v>305</v>
      </c>
      <c r="D87" s="58" t="s">
        <v>812</v>
      </c>
      <c r="E87" s="60">
        <v>1</v>
      </c>
      <c r="F87" s="142">
        <v>0</v>
      </c>
      <c r="G87" s="130">
        <v>0</v>
      </c>
      <c r="H87" s="130">
        <v>0</v>
      </c>
      <c r="I87" s="130">
        <v>0</v>
      </c>
      <c r="J87" s="130">
        <v>0</v>
      </c>
      <c r="K87" s="143">
        <f aca="true" t="shared" si="16" ref="K87:K114">SUM(H87:J87)</f>
        <v>0</v>
      </c>
      <c r="L87" s="143">
        <f t="shared" si="12"/>
        <v>0</v>
      </c>
      <c r="M87" s="143">
        <f t="shared" si="13"/>
        <v>0</v>
      </c>
      <c r="N87" s="143">
        <f t="shared" si="14"/>
        <v>0</v>
      </c>
      <c r="O87" s="143">
        <f t="shared" si="15"/>
        <v>0</v>
      </c>
      <c r="P87" s="143">
        <f aca="true" t="shared" si="17" ref="P87:P114">SUM(M87:O87)</f>
        <v>0</v>
      </c>
      <c r="R87" s="20"/>
      <c r="S87" s="20"/>
    </row>
    <row r="88" spans="1:19" ht="45">
      <c r="A88" s="115">
        <v>5</v>
      </c>
      <c r="B88" s="59" t="s">
        <v>877</v>
      </c>
      <c r="C88" s="193" t="s">
        <v>306</v>
      </c>
      <c r="D88" s="58" t="s">
        <v>812</v>
      </c>
      <c r="E88" s="60">
        <v>2</v>
      </c>
      <c r="F88" s="142">
        <v>0</v>
      </c>
      <c r="G88" s="130">
        <v>0</v>
      </c>
      <c r="H88" s="130">
        <v>0</v>
      </c>
      <c r="I88" s="130">
        <v>0</v>
      </c>
      <c r="J88" s="130">
        <v>0</v>
      </c>
      <c r="K88" s="143">
        <f t="shared" si="16"/>
        <v>0</v>
      </c>
      <c r="L88" s="143">
        <f t="shared" si="12"/>
        <v>0</v>
      </c>
      <c r="M88" s="143">
        <f t="shared" si="13"/>
        <v>0</v>
      </c>
      <c r="N88" s="143">
        <f t="shared" si="14"/>
        <v>0</v>
      </c>
      <c r="O88" s="143">
        <f t="shared" si="15"/>
        <v>0</v>
      </c>
      <c r="P88" s="143">
        <f t="shared" si="17"/>
        <v>0</v>
      </c>
      <c r="R88" s="20"/>
      <c r="S88" s="20"/>
    </row>
    <row r="89" spans="1:19" ht="60">
      <c r="A89" s="115">
        <v>6</v>
      </c>
      <c r="B89" s="59" t="s">
        <v>877</v>
      </c>
      <c r="C89" s="193" t="s">
        <v>307</v>
      </c>
      <c r="D89" s="58" t="s">
        <v>1109</v>
      </c>
      <c r="E89" s="60">
        <v>2</v>
      </c>
      <c r="F89" s="142">
        <v>0</v>
      </c>
      <c r="G89" s="130">
        <v>0</v>
      </c>
      <c r="H89" s="130">
        <v>0</v>
      </c>
      <c r="I89" s="130">
        <v>0</v>
      </c>
      <c r="J89" s="130">
        <v>0</v>
      </c>
      <c r="K89" s="143">
        <f t="shared" si="16"/>
        <v>0</v>
      </c>
      <c r="L89" s="143">
        <f t="shared" si="12"/>
        <v>0</v>
      </c>
      <c r="M89" s="143">
        <f t="shared" si="13"/>
        <v>0</v>
      </c>
      <c r="N89" s="143">
        <f t="shared" si="14"/>
        <v>0</v>
      </c>
      <c r="O89" s="143">
        <f t="shared" si="15"/>
        <v>0</v>
      </c>
      <c r="P89" s="143">
        <f t="shared" si="17"/>
        <v>0</v>
      </c>
      <c r="R89" s="20"/>
      <c r="S89" s="20"/>
    </row>
    <row r="90" spans="1:19" ht="15">
      <c r="A90" s="115">
        <v>7</v>
      </c>
      <c r="B90" s="59" t="s">
        <v>877</v>
      </c>
      <c r="C90" s="193" t="s">
        <v>74</v>
      </c>
      <c r="D90" s="58" t="s">
        <v>812</v>
      </c>
      <c r="E90" s="60">
        <v>1</v>
      </c>
      <c r="F90" s="142">
        <v>0</v>
      </c>
      <c r="G90" s="130">
        <v>0</v>
      </c>
      <c r="H90" s="130">
        <v>0</v>
      </c>
      <c r="I90" s="130">
        <v>0</v>
      </c>
      <c r="J90" s="130">
        <v>0</v>
      </c>
      <c r="K90" s="143">
        <f t="shared" si="16"/>
        <v>0</v>
      </c>
      <c r="L90" s="143">
        <f t="shared" si="12"/>
        <v>0</v>
      </c>
      <c r="M90" s="143">
        <f t="shared" si="13"/>
        <v>0</v>
      </c>
      <c r="N90" s="143">
        <f t="shared" si="14"/>
        <v>0</v>
      </c>
      <c r="O90" s="143">
        <f t="shared" si="15"/>
        <v>0</v>
      </c>
      <c r="P90" s="143">
        <f t="shared" si="17"/>
        <v>0</v>
      </c>
      <c r="R90" s="20"/>
      <c r="S90" s="20"/>
    </row>
    <row r="91" spans="1:19" ht="15">
      <c r="A91" s="115">
        <v>8</v>
      </c>
      <c r="B91" s="59" t="s">
        <v>877</v>
      </c>
      <c r="C91" s="193" t="s">
        <v>75</v>
      </c>
      <c r="D91" s="58" t="s">
        <v>812</v>
      </c>
      <c r="E91" s="60">
        <v>2</v>
      </c>
      <c r="F91" s="142">
        <v>0</v>
      </c>
      <c r="G91" s="130">
        <v>0</v>
      </c>
      <c r="H91" s="130">
        <v>0</v>
      </c>
      <c r="I91" s="130">
        <v>0</v>
      </c>
      <c r="J91" s="130">
        <v>0</v>
      </c>
      <c r="K91" s="143">
        <f t="shared" si="16"/>
        <v>0</v>
      </c>
      <c r="L91" s="143">
        <f t="shared" si="12"/>
        <v>0</v>
      </c>
      <c r="M91" s="143">
        <f t="shared" si="13"/>
        <v>0</v>
      </c>
      <c r="N91" s="143">
        <f t="shared" si="14"/>
        <v>0</v>
      </c>
      <c r="O91" s="143">
        <f t="shared" si="15"/>
        <v>0</v>
      </c>
      <c r="P91" s="143">
        <f t="shared" si="17"/>
        <v>0</v>
      </c>
      <c r="R91" s="20"/>
      <c r="S91" s="20"/>
    </row>
    <row r="92" spans="1:19" ht="30">
      <c r="A92" s="115">
        <v>9</v>
      </c>
      <c r="B92" s="59" t="s">
        <v>877</v>
      </c>
      <c r="C92" s="193" t="s">
        <v>308</v>
      </c>
      <c r="D92" s="58" t="s">
        <v>812</v>
      </c>
      <c r="E92" s="60">
        <v>2</v>
      </c>
      <c r="F92" s="142">
        <v>0</v>
      </c>
      <c r="G92" s="130">
        <v>0</v>
      </c>
      <c r="H92" s="130">
        <v>0</v>
      </c>
      <c r="I92" s="130">
        <v>0</v>
      </c>
      <c r="J92" s="130">
        <v>0</v>
      </c>
      <c r="K92" s="143">
        <f t="shared" si="16"/>
        <v>0</v>
      </c>
      <c r="L92" s="143">
        <f t="shared" si="12"/>
        <v>0</v>
      </c>
      <c r="M92" s="143">
        <f t="shared" si="13"/>
        <v>0</v>
      </c>
      <c r="N92" s="143">
        <f t="shared" si="14"/>
        <v>0</v>
      </c>
      <c r="O92" s="143">
        <f t="shared" si="15"/>
        <v>0</v>
      </c>
      <c r="P92" s="143">
        <f t="shared" si="17"/>
        <v>0</v>
      </c>
      <c r="R92" s="20"/>
      <c r="S92" s="20"/>
    </row>
    <row r="93" spans="1:19" ht="15">
      <c r="A93" s="115">
        <v>10</v>
      </c>
      <c r="B93" s="59" t="s">
        <v>877</v>
      </c>
      <c r="C93" s="193" t="s">
        <v>76</v>
      </c>
      <c r="D93" s="58" t="s">
        <v>812</v>
      </c>
      <c r="E93" s="60">
        <v>2</v>
      </c>
      <c r="F93" s="142">
        <v>0</v>
      </c>
      <c r="G93" s="130">
        <v>0</v>
      </c>
      <c r="H93" s="130">
        <v>0</v>
      </c>
      <c r="I93" s="130">
        <v>0</v>
      </c>
      <c r="J93" s="130">
        <v>0</v>
      </c>
      <c r="K93" s="143">
        <f t="shared" si="16"/>
        <v>0</v>
      </c>
      <c r="L93" s="143">
        <f t="shared" si="12"/>
        <v>0</v>
      </c>
      <c r="M93" s="143">
        <f t="shared" si="13"/>
        <v>0</v>
      </c>
      <c r="N93" s="143">
        <f t="shared" si="14"/>
        <v>0</v>
      </c>
      <c r="O93" s="143">
        <f t="shared" si="15"/>
        <v>0</v>
      </c>
      <c r="P93" s="143">
        <f t="shared" si="17"/>
        <v>0</v>
      </c>
      <c r="R93" s="20"/>
      <c r="S93" s="20"/>
    </row>
    <row r="94" spans="1:19" ht="15">
      <c r="A94" s="115">
        <v>11</v>
      </c>
      <c r="B94" s="59" t="s">
        <v>877</v>
      </c>
      <c r="C94" s="193" t="s">
        <v>77</v>
      </c>
      <c r="D94" s="58" t="s">
        <v>812</v>
      </c>
      <c r="E94" s="60">
        <v>3</v>
      </c>
      <c r="F94" s="142">
        <v>0</v>
      </c>
      <c r="G94" s="130">
        <v>0</v>
      </c>
      <c r="H94" s="130">
        <v>0</v>
      </c>
      <c r="I94" s="130">
        <v>0</v>
      </c>
      <c r="J94" s="130">
        <v>0</v>
      </c>
      <c r="K94" s="143">
        <f t="shared" si="16"/>
        <v>0</v>
      </c>
      <c r="L94" s="143">
        <f t="shared" si="12"/>
        <v>0</v>
      </c>
      <c r="M94" s="143">
        <f t="shared" si="13"/>
        <v>0</v>
      </c>
      <c r="N94" s="143">
        <f t="shared" si="14"/>
        <v>0</v>
      </c>
      <c r="O94" s="143">
        <f t="shared" si="15"/>
        <v>0</v>
      </c>
      <c r="P94" s="143">
        <f t="shared" si="17"/>
        <v>0</v>
      </c>
      <c r="R94" s="20"/>
      <c r="S94" s="20"/>
    </row>
    <row r="95" spans="1:19" ht="15">
      <c r="A95" s="115">
        <v>12</v>
      </c>
      <c r="B95" s="59" t="s">
        <v>877</v>
      </c>
      <c r="C95" s="193" t="s">
        <v>78</v>
      </c>
      <c r="D95" s="58" t="s">
        <v>812</v>
      </c>
      <c r="E95" s="60">
        <v>2</v>
      </c>
      <c r="F95" s="142">
        <v>0</v>
      </c>
      <c r="G95" s="130">
        <v>0</v>
      </c>
      <c r="H95" s="130">
        <v>0</v>
      </c>
      <c r="I95" s="130">
        <v>0</v>
      </c>
      <c r="J95" s="130">
        <v>0</v>
      </c>
      <c r="K95" s="143">
        <f t="shared" si="16"/>
        <v>0</v>
      </c>
      <c r="L95" s="143">
        <f t="shared" si="12"/>
        <v>0</v>
      </c>
      <c r="M95" s="143">
        <f t="shared" si="13"/>
        <v>0</v>
      </c>
      <c r="N95" s="143">
        <f t="shared" si="14"/>
        <v>0</v>
      </c>
      <c r="O95" s="143">
        <f t="shared" si="15"/>
        <v>0</v>
      </c>
      <c r="P95" s="143">
        <f t="shared" si="17"/>
        <v>0</v>
      </c>
      <c r="R95" s="20"/>
      <c r="S95" s="20"/>
    </row>
    <row r="96" spans="1:19" ht="15">
      <c r="A96" s="115">
        <v>13</v>
      </c>
      <c r="B96" s="59" t="s">
        <v>877</v>
      </c>
      <c r="C96" s="193" t="s">
        <v>79</v>
      </c>
      <c r="D96" s="58" t="s">
        <v>812</v>
      </c>
      <c r="E96" s="60">
        <v>8</v>
      </c>
      <c r="F96" s="142">
        <v>0</v>
      </c>
      <c r="G96" s="130">
        <v>0</v>
      </c>
      <c r="H96" s="130">
        <v>0</v>
      </c>
      <c r="I96" s="130">
        <v>0</v>
      </c>
      <c r="J96" s="130">
        <v>0</v>
      </c>
      <c r="K96" s="143">
        <f t="shared" si="16"/>
        <v>0</v>
      </c>
      <c r="L96" s="143">
        <f t="shared" si="12"/>
        <v>0</v>
      </c>
      <c r="M96" s="143">
        <f t="shared" si="13"/>
        <v>0</v>
      </c>
      <c r="N96" s="143">
        <f t="shared" si="14"/>
        <v>0</v>
      </c>
      <c r="O96" s="143">
        <f t="shared" si="15"/>
        <v>0</v>
      </c>
      <c r="P96" s="143">
        <f t="shared" si="17"/>
        <v>0</v>
      </c>
      <c r="R96" s="20"/>
      <c r="S96" s="20"/>
    </row>
    <row r="97" spans="1:19" ht="15">
      <c r="A97" s="115">
        <v>14</v>
      </c>
      <c r="B97" s="59" t="s">
        <v>877</v>
      </c>
      <c r="C97" s="193" t="s">
        <v>80</v>
      </c>
      <c r="D97" s="58" t="s">
        <v>812</v>
      </c>
      <c r="E97" s="60">
        <v>1</v>
      </c>
      <c r="F97" s="142">
        <v>0</v>
      </c>
      <c r="G97" s="130">
        <v>0</v>
      </c>
      <c r="H97" s="130">
        <v>0</v>
      </c>
      <c r="I97" s="130">
        <v>0</v>
      </c>
      <c r="J97" s="130">
        <v>0</v>
      </c>
      <c r="K97" s="143">
        <f t="shared" si="16"/>
        <v>0</v>
      </c>
      <c r="L97" s="143">
        <f t="shared" si="12"/>
        <v>0</v>
      </c>
      <c r="M97" s="143">
        <f t="shared" si="13"/>
        <v>0</v>
      </c>
      <c r="N97" s="143">
        <f t="shared" si="14"/>
        <v>0</v>
      </c>
      <c r="O97" s="143">
        <f t="shared" si="15"/>
        <v>0</v>
      </c>
      <c r="P97" s="143">
        <f t="shared" si="17"/>
        <v>0</v>
      </c>
      <c r="R97" s="20"/>
      <c r="S97" s="20"/>
    </row>
    <row r="98" spans="1:19" ht="15">
      <c r="A98" s="115">
        <v>15</v>
      </c>
      <c r="B98" s="59" t="s">
        <v>877</v>
      </c>
      <c r="C98" s="193" t="s">
        <v>81</v>
      </c>
      <c r="D98" s="58" t="s">
        <v>812</v>
      </c>
      <c r="E98" s="60">
        <v>6</v>
      </c>
      <c r="F98" s="142">
        <v>0</v>
      </c>
      <c r="G98" s="130">
        <v>0</v>
      </c>
      <c r="H98" s="130">
        <v>0</v>
      </c>
      <c r="I98" s="130">
        <v>0</v>
      </c>
      <c r="J98" s="130">
        <v>0</v>
      </c>
      <c r="K98" s="143">
        <f t="shared" si="16"/>
        <v>0</v>
      </c>
      <c r="L98" s="143">
        <f t="shared" si="12"/>
        <v>0</v>
      </c>
      <c r="M98" s="143">
        <f t="shared" si="13"/>
        <v>0</v>
      </c>
      <c r="N98" s="143">
        <f t="shared" si="14"/>
        <v>0</v>
      </c>
      <c r="O98" s="143">
        <f t="shared" si="15"/>
        <v>0</v>
      </c>
      <c r="P98" s="143">
        <f t="shared" si="17"/>
        <v>0</v>
      </c>
      <c r="R98" s="20"/>
      <c r="S98" s="20"/>
    </row>
    <row r="99" spans="1:19" ht="15">
      <c r="A99" s="115">
        <v>16</v>
      </c>
      <c r="B99" s="59" t="s">
        <v>877</v>
      </c>
      <c r="C99" s="193" t="s">
        <v>82</v>
      </c>
      <c r="D99" s="58" t="s">
        <v>1109</v>
      </c>
      <c r="E99" s="60">
        <v>12</v>
      </c>
      <c r="F99" s="142">
        <v>0</v>
      </c>
      <c r="G99" s="130">
        <v>0</v>
      </c>
      <c r="H99" s="130">
        <v>0</v>
      </c>
      <c r="I99" s="130">
        <v>0</v>
      </c>
      <c r="J99" s="130">
        <v>0</v>
      </c>
      <c r="K99" s="143">
        <f t="shared" si="16"/>
        <v>0</v>
      </c>
      <c r="L99" s="143">
        <f t="shared" si="12"/>
        <v>0</v>
      </c>
      <c r="M99" s="143">
        <f t="shared" si="13"/>
        <v>0</v>
      </c>
      <c r="N99" s="143">
        <f t="shared" si="14"/>
        <v>0</v>
      </c>
      <c r="O99" s="143">
        <f t="shared" si="15"/>
        <v>0</v>
      </c>
      <c r="P99" s="143">
        <f t="shared" si="17"/>
        <v>0</v>
      </c>
      <c r="R99" s="20"/>
      <c r="S99" s="20"/>
    </row>
    <row r="100" spans="1:19" ht="15">
      <c r="A100" s="115">
        <v>17</v>
      </c>
      <c r="B100" s="59" t="s">
        <v>877</v>
      </c>
      <c r="C100" s="193" t="s">
        <v>83</v>
      </c>
      <c r="D100" s="58" t="s">
        <v>1109</v>
      </c>
      <c r="E100" s="60">
        <v>10</v>
      </c>
      <c r="F100" s="142">
        <v>0</v>
      </c>
      <c r="G100" s="130">
        <v>0</v>
      </c>
      <c r="H100" s="130">
        <v>0</v>
      </c>
      <c r="I100" s="130">
        <v>0</v>
      </c>
      <c r="J100" s="130">
        <v>0</v>
      </c>
      <c r="K100" s="143">
        <f t="shared" si="16"/>
        <v>0</v>
      </c>
      <c r="L100" s="143">
        <f t="shared" si="12"/>
        <v>0</v>
      </c>
      <c r="M100" s="143">
        <f t="shared" si="13"/>
        <v>0</v>
      </c>
      <c r="N100" s="143">
        <f t="shared" si="14"/>
        <v>0</v>
      </c>
      <c r="O100" s="143">
        <f t="shared" si="15"/>
        <v>0</v>
      </c>
      <c r="P100" s="143">
        <f t="shared" si="17"/>
        <v>0</v>
      </c>
      <c r="R100" s="20"/>
      <c r="S100" s="20"/>
    </row>
    <row r="101" spans="1:19" ht="15">
      <c r="A101" s="115">
        <v>18</v>
      </c>
      <c r="B101" s="59" t="s">
        <v>877</v>
      </c>
      <c r="C101" s="193" t="s">
        <v>84</v>
      </c>
      <c r="D101" s="58" t="s">
        <v>54</v>
      </c>
      <c r="E101" s="60">
        <v>36</v>
      </c>
      <c r="F101" s="142">
        <v>0</v>
      </c>
      <c r="G101" s="130">
        <v>0</v>
      </c>
      <c r="H101" s="130">
        <v>0</v>
      </c>
      <c r="I101" s="130">
        <v>0</v>
      </c>
      <c r="J101" s="130">
        <v>0</v>
      </c>
      <c r="K101" s="143">
        <f t="shared" si="16"/>
        <v>0</v>
      </c>
      <c r="L101" s="143">
        <f t="shared" si="12"/>
        <v>0</v>
      </c>
      <c r="M101" s="143">
        <f t="shared" si="13"/>
        <v>0</v>
      </c>
      <c r="N101" s="143">
        <f t="shared" si="14"/>
        <v>0</v>
      </c>
      <c r="O101" s="143">
        <f t="shared" si="15"/>
        <v>0</v>
      </c>
      <c r="P101" s="143">
        <f t="shared" si="17"/>
        <v>0</v>
      </c>
      <c r="R101" s="20"/>
      <c r="S101" s="20"/>
    </row>
    <row r="102" spans="1:19" ht="15">
      <c r="A102" s="115">
        <v>19</v>
      </c>
      <c r="B102" s="59" t="s">
        <v>877</v>
      </c>
      <c r="C102" s="193" t="s">
        <v>85</v>
      </c>
      <c r="D102" s="58" t="s">
        <v>54</v>
      </c>
      <c r="E102" s="60">
        <v>58</v>
      </c>
      <c r="F102" s="142">
        <v>0</v>
      </c>
      <c r="G102" s="130">
        <v>0</v>
      </c>
      <c r="H102" s="130">
        <v>0</v>
      </c>
      <c r="I102" s="130">
        <v>0</v>
      </c>
      <c r="J102" s="130">
        <v>0</v>
      </c>
      <c r="K102" s="143">
        <f t="shared" si="16"/>
        <v>0</v>
      </c>
      <c r="L102" s="143">
        <f t="shared" si="12"/>
        <v>0</v>
      </c>
      <c r="M102" s="143">
        <f t="shared" si="13"/>
        <v>0</v>
      </c>
      <c r="N102" s="143">
        <f t="shared" si="14"/>
        <v>0</v>
      </c>
      <c r="O102" s="143">
        <f t="shared" si="15"/>
        <v>0</v>
      </c>
      <c r="P102" s="143">
        <f t="shared" si="17"/>
        <v>0</v>
      </c>
      <c r="R102" s="20"/>
      <c r="S102" s="20"/>
    </row>
    <row r="103" spans="1:19" ht="15">
      <c r="A103" s="115">
        <v>20</v>
      </c>
      <c r="B103" s="59" t="s">
        <v>877</v>
      </c>
      <c r="C103" s="193" t="s">
        <v>86</v>
      </c>
      <c r="D103" s="58" t="s">
        <v>54</v>
      </c>
      <c r="E103" s="60">
        <v>62</v>
      </c>
      <c r="F103" s="142">
        <v>0</v>
      </c>
      <c r="G103" s="130">
        <v>0</v>
      </c>
      <c r="H103" s="130">
        <v>0</v>
      </c>
      <c r="I103" s="130">
        <v>0</v>
      </c>
      <c r="J103" s="130">
        <v>0</v>
      </c>
      <c r="K103" s="143">
        <f t="shared" si="16"/>
        <v>0</v>
      </c>
      <c r="L103" s="143">
        <f t="shared" si="12"/>
        <v>0</v>
      </c>
      <c r="M103" s="143">
        <f t="shared" si="13"/>
        <v>0</v>
      </c>
      <c r="N103" s="143">
        <f t="shared" si="14"/>
        <v>0</v>
      </c>
      <c r="O103" s="143">
        <f t="shared" si="15"/>
        <v>0</v>
      </c>
      <c r="P103" s="143">
        <f t="shared" si="17"/>
        <v>0</v>
      </c>
      <c r="R103" s="20"/>
      <c r="S103" s="20"/>
    </row>
    <row r="104" spans="1:19" ht="30">
      <c r="A104" s="115">
        <v>21</v>
      </c>
      <c r="B104" s="59" t="s">
        <v>877</v>
      </c>
      <c r="C104" s="193" t="s">
        <v>309</v>
      </c>
      <c r="D104" s="58" t="s">
        <v>54</v>
      </c>
      <c r="E104" s="60">
        <v>52</v>
      </c>
      <c r="F104" s="142">
        <v>0</v>
      </c>
      <c r="G104" s="130">
        <v>0</v>
      </c>
      <c r="H104" s="130">
        <v>0</v>
      </c>
      <c r="I104" s="130">
        <v>0</v>
      </c>
      <c r="J104" s="130">
        <v>0</v>
      </c>
      <c r="K104" s="143">
        <f t="shared" si="16"/>
        <v>0</v>
      </c>
      <c r="L104" s="143">
        <f t="shared" si="12"/>
        <v>0</v>
      </c>
      <c r="M104" s="143">
        <f t="shared" si="13"/>
        <v>0</v>
      </c>
      <c r="N104" s="143">
        <f t="shared" si="14"/>
        <v>0</v>
      </c>
      <c r="O104" s="143">
        <f t="shared" si="15"/>
        <v>0</v>
      </c>
      <c r="P104" s="143">
        <f t="shared" si="17"/>
        <v>0</v>
      </c>
      <c r="R104" s="20"/>
      <c r="S104" s="20"/>
    </row>
    <row r="105" spans="1:19" ht="30">
      <c r="A105" s="115">
        <v>22</v>
      </c>
      <c r="B105" s="59" t="s">
        <v>877</v>
      </c>
      <c r="C105" s="193" t="s">
        <v>310</v>
      </c>
      <c r="D105" s="58" t="s">
        <v>54</v>
      </c>
      <c r="E105" s="60">
        <v>7</v>
      </c>
      <c r="F105" s="142">
        <v>0</v>
      </c>
      <c r="G105" s="130">
        <v>0</v>
      </c>
      <c r="H105" s="130">
        <v>0</v>
      </c>
      <c r="I105" s="130">
        <v>0</v>
      </c>
      <c r="J105" s="130">
        <v>0</v>
      </c>
      <c r="K105" s="143">
        <f t="shared" si="16"/>
        <v>0</v>
      </c>
      <c r="L105" s="143">
        <f t="shared" si="12"/>
        <v>0</v>
      </c>
      <c r="M105" s="143">
        <f t="shared" si="13"/>
        <v>0</v>
      </c>
      <c r="N105" s="143">
        <f t="shared" si="14"/>
        <v>0</v>
      </c>
      <c r="O105" s="143">
        <f t="shared" si="15"/>
        <v>0</v>
      </c>
      <c r="P105" s="143">
        <f t="shared" si="17"/>
        <v>0</v>
      </c>
      <c r="R105" s="20"/>
      <c r="S105" s="20"/>
    </row>
    <row r="106" spans="1:19" ht="30">
      <c r="A106" s="115">
        <v>23</v>
      </c>
      <c r="B106" s="59" t="s">
        <v>877</v>
      </c>
      <c r="C106" s="193" t="s">
        <v>311</v>
      </c>
      <c r="D106" s="58" t="s">
        <v>54</v>
      </c>
      <c r="E106" s="60">
        <v>36</v>
      </c>
      <c r="F106" s="142">
        <v>0</v>
      </c>
      <c r="G106" s="130">
        <v>0</v>
      </c>
      <c r="H106" s="130">
        <v>0</v>
      </c>
      <c r="I106" s="130">
        <v>0</v>
      </c>
      <c r="J106" s="130">
        <v>0</v>
      </c>
      <c r="K106" s="143">
        <f t="shared" si="16"/>
        <v>0</v>
      </c>
      <c r="L106" s="143">
        <f t="shared" si="12"/>
        <v>0</v>
      </c>
      <c r="M106" s="143">
        <f t="shared" si="13"/>
        <v>0</v>
      </c>
      <c r="N106" s="143">
        <f t="shared" si="14"/>
        <v>0</v>
      </c>
      <c r="O106" s="143">
        <f t="shared" si="15"/>
        <v>0</v>
      </c>
      <c r="P106" s="143">
        <f t="shared" si="17"/>
        <v>0</v>
      </c>
      <c r="R106" s="20"/>
      <c r="S106" s="20"/>
    </row>
    <row r="107" spans="1:19" ht="30">
      <c r="A107" s="115">
        <v>24</v>
      </c>
      <c r="B107" s="59" t="s">
        <v>877</v>
      </c>
      <c r="C107" s="193" t="s">
        <v>312</v>
      </c>
      <c r="D107" s="58" t="s">
        <v>54</v>
      </c>
      <c r="E107" s="60">
        <v>22</v>
      </c>
      <c r="F107" s="142">
        <v>0</v>
      </c>
      <c r="G107" s="130">
        <v>0</v>
      </c>
      <c r="H107" s="130">
        <v>0</v>
      </c>
      <c r="I107" s="130">
        <v>0</v>
      </c>
      <c r="J107" s="130">
        <v>0</v>
      </c>
      <c r="K107" s="143">
        <f t="shared" si="16"/>
        <v>0</v>
      </c>
      <c r="L107" s="143">
        <f t="shared" si="12"/>
        <v>0</v>
      </c>
      <c r="M107" s="143">
        <f t="shared" si="13"/>
        <v>0</v>
      </c>
      <c r="N107" s="143">
        <f t="shared" si="14"/>
        <v>0</v>
      </c>
      <c r="O107" s="143">
        <f t="shared" si="15"/>
        <v>0</v>
      </c>
      <c r="P107" s="143">
        <f t="shared" si="17"/>
        <v>0</v>
      </c>
      <c r="R107" s="20"/>
      <c r="S107" s="20"/>
    </row>
    <row r="108" spans="1:19" ht="30">
      <c r="A108" s="115">
        <v>25</v>
      </c>
      <c r="B108" s="59" t="s">
        <v>877</v>
      </c>
      <c r="C108" s="193" t="s">
        <v>313</v>
      </c>
      <c r="D108" s="58" t="s">
        <v>54</v>
      </c>
      <c r="E108" s="60">
        <v>42</v>
      </c>
      <c r="F108" s="142">
        <v>0</v>
      </c>
      <c r="G108" s="130">
        <v>0</v>
      </c>
      <c r="H108" s="130">
        <v>0</v>
      </c>
      <c r="I108" s="130">
        <v>0</v>
      </c>
      <c r="J108" s="130">
        <v>0</v>
      </c>
      <c r="K108" s="143">
        <f t="shared" si="16"/>
        <v>0</v>
      </c>
      <c r="L108" s="143">
        <f t="shared" si="12"/>
        <v>0</v>
      </c>
      <c r="M108" s="143">
        <f t="shared" si="13"/>
        <v>0</v>
      </c>
      <c r="N108" s="143">
        <f t="shared" si="14"/>
        <v>0</v>
      </c>
      <c r="O108" s="143">
        <f t="shared" si="15"/>
        <v>0</v>
      </c>
      <c r="P108" s="143">
        <f t="shared" si="17"/>
        <v>0</v>
      </c>
      <c r="R108" s="20"/>
      <c r="S108" s="20"/>
    </row>
    <row r="109" spans="1:19" ht="30">
      <c r="A109" s="115">
        <v>26</v>
      </c>
      <c r="B109" s="59" t="s">
        <v>877</v>
      </c>
      <c r="C109" s="193" t="s">
        <v>87</v>
      </c>
      <c r="D109" s="58" t="s">
        <v>70</v>
      </c>
      <c r="E109" s="60">
        <v>28</v>
      </c>
      <c r="F109" s="142">
        <v>0</v>
      </c>
      <c r="G109" s="130">
        <v>0</v>
      </c>
      <c r="H109" s="130">
        <v>0</v>
      </c>
      <c r="I109" s="130">
        <v>0</v>
      </c>
      <c r="J109" s="130">
        <v>0</v>
      </c>
      <c r="K109" s="143">
        <f t="shared" si="16"/>
        <v>0</v>
      </c>
      <c r="L109" s="143">
        <f t="shared" si="12"/>
        <v>0</v>
      </c>
      <c r="M109" s="143">
        <f t="shared" si="13"/>
        <v>0</v>
      </c>
      <c r="N109" s="143">
        <f t="shared" si="14"/>
        <v>0</v>
      </c>
      <c r="O109" s="143">
        <f t="shared" si="15"/>
        <v>0</v>
      </c>
      <c r="P109" s="143">
        <f t="shared" si="17"/>
        <v>0</v>
      </c>
      <c r="R109" s="20"/>
      <c r="S109" s="20"/>
    </row>
    <row r="110" spans="1:19" ht="45">
      <c r="A110" s="115">
        <v>27</v>
      </c>
      <c r="B110" s="59" t="s">
        <v>877</v>
      </c>
      <c r="C110" s="193" t="s">
        <v>314</v>
      </c>
      <c r="D110" s="58" t="s">
        <v>1109</v>
      </c>
      <c r="E110" s="60">
        <v>6</v>
      </c>
      <c r="F110" s="142">
        <v>0</v>
      </c>
      <c r="G110" s="130">
        <v>0</v>
      </c>
      <c r="H110" s="130">
        <v>0</v>
      </c>
      <c r="I110" s="130">
        <v>0</v>
      </c>
      <c r="J110" s="130">
        <v>0</v>
      </c>
      <c r="K110" s="143">
        <f t="shared" si="16"/>
        <v>0</v>
      </c>
      <c r="L110" s="143">
        <f t="shared" si="12"/>
        <v>0</v>
      </c>
      <c r="M110" s="143">
        <f t="shared" si="13"/>
        <v>0</v>
      </c>
      <c r="N110" s="143">
        <f t="shared" si="14"/>
        <v>0</v>
      </c>
      <c r="O110" s="143">
        <f t="shared" si="15"/>
        <v>0</v>
      </c>
      <c r="P110" s="143">
        <f t="shared" si="17"/>
        <v>0</v>
      </c>
      <c r="R110" s="20"/>
      <c r="S110" s="20"/>
    </row>
    <row r="111" spans="1:19" ht="15">
      <c r="A111" s="115">
        <v>28</v>
      </c>
      <c r="B111" s="59" t="s">
        <v>877</v>
      </c>
      <c r="C111" s="193" t="s">
        <v>88</v>
      </c>
      <c r="D111" s="58" t="s">
        <v>1109</v>
      </c>
      <c r="E111" s="60">
        <v>1</v>
      </c>
      <c r="F111" s="142">
        <v>0</v>
      </c>
      <c r="G111" s="130">
        <v>0</v>
      </c>
      <c r="H111" s="130">
        <v>0</v>
      </c>
      <c r="I111" s="130">
        <v>0</v>
      </c>
      <c r="J111" s="130">
        <v>0</v>
      </c>
      <c r="K111" s="143">
        <f t="shared" si="16"/>
        <v>0</v>
      </c>
      <c r="L111" s="143">
        <f t="shared" si="12"/>
        <v>0</v>
      </c>
      <c r="M111" s="143">
        <f t="shared" si="13"/>
        <v>0</v>
      </c>
      <c r="N111" s="143">
        <f t="shared" si="14"/>
        <v>0</v>
      </c>
      <c r="O111" s="143">
        <f t="shared" si="15"/>
        <v>0</v>
      </c>
      <c r="P111" s="143">
        <f t="shared" si="17"/>
        <v>0</v>
      </c>
      <c r="R111" s="20"/>
      <c r="S111" s="20"/>
    </row>
    <row r="112" spans="1:19" ht="15">
      <c r="A112" s="115">
        <v>29</v>
      </c>
      <c r="B112" s="59" t="s">
        <v>877</v>
      </c>
      <c r="C112" s="193" t="s">
        <v>89</v>
      </c>
      <c r="D112" s="58" t="s">
        <v>1109</v>
      </c>
      <c r="E112" s="60">
        <v>1</v>
      </c>
      <c r="F112" s="142">
        <v>0</v>
      </c>
      <c r="G112" s="130">
        <v>0</v>
      </c>
      <c r="H112" s="130">
        <v>0</v>
      </c>
      <c r="I112" s="130">
        <v>0</v>
      </c>
      <c r="J112" s="130">
        <v>0</v>
      </c>
      <c r="K112" s="143">
        <f t="shared" si="16"/>
        <v>0</v>
      </c>
      <c r="L112" s="143">
        <f t="shared" si="12"/>
        <v>0</v>
      </c>
      <c r="M112" s="143">
        <f t="shared" si="13"/>
        <v>0</v>
      </c>
      <c r="N112" s="143">
        <f t="shared" si="14"/>
        <v>0</v>
      </c>
      <c r="O112" s="143">
        <f t="shared" si="15"/>
        <v>0</v>
      </c>
      <c r="P112" s="143">
        <f t="shared" si="17"/>
        <v>0</v>
      </c>
      <c r="R112" s="20"/>
      <c r="S112" s="20"/>
    </row>
    <row r="113" spans="1:19" ht="15">
      <c r="A113" s="115">
        <v>30</v>
      </c>
      <c r="B113" s="59" t="s">
        <v>877</v>
      </c>
      <c r="C113" s="193" t="s">
        <v>90</v>
      </c>
      <c r="D113" s="58" t="s">
        <v>1109</v>
      </c>
      <c r="E113" s="60">
        <v>1</v>
      </c>
      <c r="F113" s="142">
        <v>0</v>
      </c>
      <c r="G113" s="130">
        <v>0</v>
      </c>
      <c r="H113" s="130">
        <v>0</v>
      </c>
      <c r="I113" s="130">
        <v>0</v>
      </c>
      <c r="J113" s="130">
        <v>0</v>
      </c>
      <c r="K113" s="143">
        <f t="shared" si="16"/>
        <v>0</v>
      </c>
      <c r="L113" s="143">
        <f t="shared" si="12"/>
        <v>0</v>
      </c>
      <c r="M113" s="143">
        <f t="shared" si="13"/>
        <v>0</v>
      </c>
      <c r="N113" s="143">
        <f t="shared" si="14"/>
        <v>0</v>
      </c>
      <c r="O113" s="143">
        <f t="shared" si="15"/>
        <v>0</v>
      </c>
      <c r="P113" s="143">
        <f t="shared" si="17"/>
        <v>0</v>
      </c>
      <c r="R113" s="20"/>
      <c r="S113" s="20"/>
    </row>
    <row r="114" spans="1:19" ht="15">
      <c r="A114" s="115">
        <v>31</v>
      </c>
      <c r="B114" s="59" t="s">
        <v>877</v>
      </c>
      <c r="C114" s="193" t="s">
        <v>91</v>
      </c>
      <c r="D114" s="58" t="s">
        <v>1109</v>
      </c>
      <c r="E114" s="60">
        <v>1</v>
      </c>
      <c r="F114" s="142">
        <v>0</v>
      </c>
      <c r="G114" s="130">
        <v>0</v>
      </c>
      <c r="H114" s="130">
        <v>0</v>
      </c>
      <c r="I114" s="130">
        <v>0</v>
      </c>
      <c r="J114" s="130">
        <v>0</v>
      </c>
      <c r="K114" s="143">
        <f t="shared" si="16"/>
        <v>0</v>
      </c>
      <c r="L114" s="143">
        <f t="shared" si="12"/>
        <v>0</v>
      </c>
      <c r="M114" s="143">
        <f t="shared" si="13"/>
        <v>0</v>
      </c>
      <c r="N114" s="143">
        <f t="shared" si="14"/>
        <v>0</v>
      </c>
      <c r="O114" s="143">
        <f t="shared" si="15"/>
        <v>0</v>
      </c>
      <c r="P114" s="143">
        <f t="shared" si="17"/>
        <v>0</v>
      </c>
      <c r="R114" s="20"/>
      <c r="S114" s="20"/>
    </row>
    <row r="115" spans="1:16" ht="15">
      <c r="A115" s="58"/>
      <c r="B115" s="59"/>
      <c r="C115" s="64"/>
      <c r="D115" s="58"/>
      <c r="E115" s="60"/>
      <c r="F115" s="142"/>
      <c r="G115" s="130"/>
      <c r="H115" s="130">
        <v>0</v>
      </c>
      <c r="I115" s="130">
        <v>0</v>
      </c>
      <c r="J115" s="130">
        <v>0</v>
      </c>
      <c r="K115" s="143">
        <f>SUM(H115:J115)</f>
        <v>0</v>
      </c>
      <c r="L115" s="143">
        <f t="shared" si="12"/>
        <v>0</v>
      </c>
      <c r="M115" s="143">
        <f t="shared" si="13"/>
        <v>0</v>
      </c>
      <c r="N115" s="143">
        <f t="shared" si="14"/>
        <v>0</v>
      </c>
      <c r="O115" s="143">
        <f t="shared" si="15"/>
        <v>0</v>
      </c>
      <c r="P115" s="143">
        <f>SUM(M115:O115)</f>
        <v>0</v>
      </c>
    </row>
    <row r="116" spans="1:19" ht="15">
      <c r="A116" s="73"/>
      <c r="B116" s="74"/>
      <c r="C116" s="195" t="s">
        <v>787</v>
      </c>
      <c r="D116" s="67" t="s">
        <v>773</v>
      </c>
      <c r="E116" s="67"/>
      <c r="F116" s="144"/>
      <c r="G116" s="144"/>
      <c r="H116" s="144"/>
      <c r="I116" s="144"/>
      <c r="J116" s="144"/>
      <c r="K116" s="144"/>
      <c r="L116" s="144">
        <f>SUM(L17:L115)</f>
        <v>0</v>
      </c>
      <c r="M116" s="144">
        <f>SUM(M17:M115)</f>
        <v>0</v>
      </c>
      <c r="N116" s="144">
        <f>SUM(N17:N115)</f>
        <v>0</v>
      </c>
      <c r="O116" s="144">
        <f>SUM(O17:O115)</f>
        <v>0</v>
      </c>
      <c r="P116" s="144">
        <f>SUM(P17:P115)</f>
        <v>0</v>
      </c>
      <c r="R116" s="19"/>
      <c r="S116" s="19"/>
    </row>
    <row r="117" spans="1:16" s="1" customFormat="1" ht="15">
      <c r="A117" s="7"/>
      <c r="B117" s="3"/>
      <c r="C117" s="244" t="s">
        <v>209</v>
      </c>
      <c r="D117" s="245"/>
      <c r="E117" s="245"/>
      <c r="F117" s="245"/>
      <c r="G117" s="245"/>
      <c r="H117" s="245"/>
      <c r="I117" s="245"/>
      <c r="J117" s="245"/>
      <c r="K117" s="246"/>
      <c r="L117" s="145"/>
      <c r="M117" s="146"/>
      <c r="N117" s="147">
        <f>N116*1%</f>
        <v>0</v>
      </c>
      <c r="O117" s="146"/>
      <c r="P117" s="146"/>
    </row>
    <row r="118" spans="1:16" s="1" customFormat="1" ht="15">
      <c r="A118" s="7"/>
      <c r="B118" s="3"/>
      <c r="C118" s="237" t="s">
        <v>787</v>
      </c>
      <c r="D118" s="238"/>
      <c r="E118" s="238"/>
      <c r="F118" s="238"/>
      <c r="G118" s="238"/>
      <c r="H118" s="238"/>
      <c r="I118" s="238"/>
      <c r="J118" s="238"/>
      <c r="K118" s="239"/>
      <c r="L118" s="145"/>
      <c r="M118" s="146"/>
      <c r="N118" s="146">
        <f>SUM(N116:N117)</f>
        <v>0</v>
      </c>
      <c r="O118" s="146"/>
      <c r="P118" s="146"/>
    </row>
    <row r="119" spans="1:16" s="1" customFormat="1" ht="15">
      <c r="A119" s="7"/>
      <c r="B119" s="3"/>
      <c r="C119" s="237" t="s">
        <v>210</v>
      </c>
      <c r="D119" s="238"/>
      <c r="E119" s="238"/>
      <c r="F119" s="238"/>
      <c r="G119" s="238"/>
      <c r="H119" s="238"/>
      <c r="I119" s="238"/>
      <c r="J119" s="238"/>
      <c r="K119" s="239"/>
      <c r="L119" s="145"/>
      <c r="M119" s="146"/>
      <c r="N119" s="147">
        <f>N118*2%</f>
        <v>0</v>
      </c>
      <c r="O119" s="146"/>
      <c r="P119" s="146"/>
    </row>
    <row r="120" spans="1:18" ht="15">
      <c r="A120" s="13"/>
      <c r="B120" s="14"/>
      <c r="C120" s="248" t="s">
        <v>789</v>
      </c>
      <c r="D120" s="233"/>
      <c r="E120" s="233"/>
      <c r="F120" s="233"/>
      <c r="G120" s="233"/>
      <c r="H120" s="233"/>
      <c r="I120" s="233"/>
      <c r="J120" s="233"/>
      <c r="K120" s="249"/>
      <c r="L120" s="148">
        <f>SUM(L116)</f>
        <v>0</v>
      </c>
      <c r="M120" s="148">
        <f>SUM(M116)</f>
        <v>0</v>
      </c>
      <c r="N120" s="148">
        <f>SUM(N118:N119)</f>
        <v>0</v>
      </c>
      <c r="O120" s="148">
        <f>SUM(O116:O119)</f>
        <v>0</v>
      </c>
      <c r="P120" s="148">
        <f>M120+N120+O120</f>
        <v>0</v>
      </c>
      <c r="R120" s="19"/>
    </row>
    <row r="121" spans="1:18" ht="15">
      <c r="A121" s="258"/>
      <c r="B121" s="251"/>
      <c r="C121" s="251"/>
      <c r="D121" s="251"/>
      <c r="E121" s="251"/>
      <c r="F121" s="251"/>
      <c r="G121" s="251"/>
      <c r="H121" s="251"/>
      <c r="I121" s="251"/>
      <c r="J121" s="251"/>
      <c r="K121" s="251"/>
      <c r="L121" s="251"/>
      <c r="M121" s="6" t="s">
        <v>814</v>
      </c>
      <c r="N121" s="15"/>
      <c r="O121" s="15"/>
      <c r="P121" s="149">
        <f>SUM(P120)</f>
        <v>0</v>
      </c>
      <c r="R121" s="19"/>
    </row>
    <row r="122" spans="1:18" ht="15">
      <c r="A122" s="255"/>
      <c r="B122" s="236"/>
      <c r="C122" s="236"/>
      <c r="D122" s="236"/>
      <c r="E122" s="236"/>
      <c r="F122" s="236"/>
      <c r="G122" s="236"/>
      <c r="H122" s="236"/>
      <c r="I122" s="236"/>
      <c r="J122" s="236"/>
      <c r="K122" s="236"/>
      <c r="L122" s="236"/>
      <c r="M122" s="236"/>
      <c r="N122" s="236"/>
      <c r="O122" s="236"/>
      <c r="P122" s="236"/>
      <c r="R122" s="19"/>
    </row>
    <row r="123" spans="1:16" s="1" customFormat="1" ht="15">
      <c r="A123" s="236" t="s">
        <v>804</v>
      </c>
      <c r="B123" s="236"/>
      <c r="C123" s="212"/>
      <c r="D123" s="212"/>
      <c r="E123" s="212"/>
      <c r="F123" s="236"/>
      <c r="G123" s="236"/>
      <c r="H123" s="236"/>
      <c r="I123" s="236" t="s">
        <v>806</v>
      </c>
      <c r="J123" s="236"/>
      <c r="K123" s="236"/>
      <c r="L123" s="212"/>
      <c r="M123" s="212"/>
      <c r="N123" s="212"/>
      <c r="O123" s="212"/>
      <c r="P123" s="212"/>
    </row>
    <row r="124" spans="1:16" s="1" customFormat="1" ht="15">
      <c r="A124" s="236"/>
      <c r="B124" s="236"/>
      <c r="C124" s="247" t="s">
        <v>805</v>
      </c>
      <c r="D124" s="247"/>
      <c r="E124" s="247"/>
      <c r="F124" s="236"/>
      <c r="G124" s="236"/>
      <c r="H124" s="236"/>
      <c r="I124" s="236"/>
      <c r="J124" s="236"/>
      <c r="K124" s="236"/>
      <c r="L124" s="247" t="s">
        <v>805</v>
      </c>
      <c r="M124" s="247"/>
      <c r="N124" s="247"/>
      <c r="O124" s="247"/>
      <c r="P124" s="247"/>
    </row>
    <row r="125" spans="1:16" ht="15">
      <c r="A125" s="255"/>
      <c r="B125" s="236"/>
      <c r="C125" s="236"/>
      <c r="D125" s="236"/>
      <c r="E125" s="236"/>
      <c r="F125" s="236"/>
      <c r="G125" s="236"/>
      <c r="H125" s="236"/>
      <c r="I125" s="236"/>
      <c r="J125" s="236"/>
      <c r="K125" s="236"/>
      <c r="L125" s="236"/>
      <c r="M125" s="236"/>
      <c r="N125" s="236"/>
      <c r="O125" s="236"/>
      <c r="P125" s="236"/>
    </row>
    <row r="126" spans="1:16" ht="15">
      <c r="A126" s="255" t="s">
        <v>807</v>
      </c>
      <c r="B126" s="236"/>
      <c r="C126" s="196"/>
      <c r="D126" s="236"/>
      <c r="E126" s="236"/>
      <c r="F126" s="236"/>
      <c r="G126" s="236"/>
      <c r="H126" s="236"/>
      <c r="I126" s="236"/>
      <c r="J126" s="236"/>
      <c r="K126" s="236"/>
      <c r="L126" s="236"/>
      <c r="M126" s="236"/>
      <c r="N126" s="236"/>
      <c r="O126" s="236"/>
      <c r="P126" s="236"/>
    </row>
  </sheetData>
  <sheetProtection/>
  <mergeCells count="40">
    <mergeCell ref="A123:B123"/>
    <mergeCell ref="C6:P6"/>
    <mergeCell ref="L124:P124"/>
    <mergeCell ref="L123:P123"/>
    <mergeCell ref="A122:P122"/>
    <mergeCell ref="A10:I10"/>
    <mergeCell ref="C118:K118"/>
    <mergeCell ref="J10:K10"/>
    <mergeCell ref="F12:K12"/>
    <mergeCell ref="A121:L121"/>
    <mergeCell ref="F124:K124"/>
    <mergeCell ref="F123:H123"/>
    <mergeCell ref="A126:B126"/>
    <mergeCell ref="D126:P126"/>
    <mergeCell ref="A5:B5"/>
    <mergeCell ref="C8:P8"/>
    <mergeCell ref="A8:B8"/>
    <mergeCell ref="C5:P5"/>
    <mergeCell ref="C7:P7"/>
    <mergeCell ref="A7:B7"/>
    <mergeCell ref="A6:B6"/>
    <mergeCell ref="O10:P10"/>
    <mergeCell ref="A11:P11"/>
    <mergeCell ref="C123:E123"/>
    <mergeCell ref="A125:P125"/>
    <mergeCell ref="A124:B124"/>
    <mergeCell ref="C119:K119"/>
    <mergeCell ref="C117:K117"/>
    <mergeCell ref="C124:E124"/>
    <mergeCell ref="I123:K123"/>
    <mergeCell ref="C120:K120"/>
    <mergeCell ref="A1:P1"/>
    <mergeCell ref="A2:P2"/>
    <mergeCell ref="A3:P3"/>
    <mergeCell ref="A4:B4"/>
    <mergeCell ref="C4:P4"/>
    <mergeCell ref="M9:N9"/>
    <mergeCell ref="D9:E9"/>
    <mergeCell ref="F9:H9"/>
    <mergeCell ref="I9:L9"/>
  </mergeCells>
  <printOptions gridLines="1" horizontalCentered="1"/>
  <pageMargins left="0" right="0" top="0.8661417322834646" bottom="0.5118110236220472" header="0.5118110236220472" footer="0.5118110236220472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58"/>
  <sheetViews>
    <sheetView showZeros="0" zoomScalePageLayoutView="0" workbookViewId="0" topLeftCell="A332">
      <selection activeCell="C341" sqref="C341"/>
    </sheetView>
  </sheetViews>
  <sheetFormatPr defaultColWidth="9.00390625" defaultRowHeight="12.75"/>
  <cols>
    <col min="1" max="1" width="7.875" style="29" customWidth="1"/>
    <col min="2" max="2" width="9.875" style="29" customWidth="1"/>
    <col min="3" max="3" width="35.875" style="29" customWidth="1"/>
    <col min="4" max="4" width="6.625" style="29" customWidth="1"/>
    <col min="5" max="5" width="6.25390625" style="29" customWidth="1"/>
    <col min="6" max="6" width="6.125" style="29" customWidth="1"/>
    <col min="7" max="7" width="6.00390625" style="29" customWidth="1"/>
    <col min="8" max="8" width="5.875" style="29" customWidth="1"/>
    <col min="9" max="9" width="7.875" style="29" bestFit="1" customWidth="1"/>
    <col min="10" max="10" width="6.00390625" style="29" customWidth="1"/>
    <col min="11" max="12" width="9.00390625" style="29" bestFit="1" customWidth="1"/>
    <col min="13" max="13" width="9.25390625" style="29" customWidth="1"/>
    <col min="14" max="14" width="10.125" style="29" bestFit="1" customWidth="1"/>
    <col min="15" max="15" width="8.75390625" style="29" customWidth="1"/>
    <col min="16" max="16" width="10.125" style="29" bestFit="1" customWidth="1"/>
    <col min="17" max="16384" width="9.125" style="29" customWidth="1"/>
  </cols>
  <sheetData>
    <row r="1" spans="1:16" ht="23.25">
      <c r="A1" s="208" t="s">
        <v>894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1:16" ht="18.75">
      <c r="A2" s="218" t="s">
        <v>398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</row>
    <row r="3" spans="1:16" ht="12.75">
      <c r="A3" s="219" t="s">
        <v>838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</row>
    <row r="4" spans="1:16" s="1" customFormat="1" ht="15.75">
      <c r="A4" s="220" t="s">
        <v>839</v>
      </c>
      <c r="B4" s="220"/>
      <c r="C4" s="209" t="s">
        <v>906</v>
      </c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</row>
    <row r="5" spans="1:16" s="1" customFormat="1" ht="15">
      <c r="A5" s="223"/>
      <c r="B5" s="223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</row>
    <row r="6" spans="1:16" s="1" customFormat="1" ht="15">
      <c r="A6" s="220" t="s">
        <v>840</v>
      </c>
      <c r="B6" s="220"/>
      <c r="C6" s="221" t="s">
        <v>43</v>
      </c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</row>
    <row r="7" spans="1:16" s="1" customFormat="1" ht="15">
      <c r="A7" s="220" t="s">
        <v>841</v>
      </c>
      <c r="B7" s="220"/>
      <c r="C7" s="222" t="s">
        <v>44</v>
      </c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</row>
    <row r="8" spans="1:16" s="1" customFormat="1" ht="15">
      <c r="A8" s="220" t="s">
        <v>842</v>
      </c>
      <c r="B8" s="220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</row>
    <row r="9" spans="1:16" s="18" customFormat="1" ht="14.25" customHeight="1">
      <c r="A9" s="10" t="s">
        <v>843</v>
      </c>
      <c r="B9" s="8" t="str">
        <f>'Visp. būvd.'!B9</f>
        <v>2010.</v>
      </c>
      <c r="C9" s="10" t="s">
        <v>845</v>
      </c>
      <c r="D9" s="240" t="s">
        <v>893</v>
      </c>
      <c r="E9" s="240"/>
      <c r="F9" s="211" t="s">
        <v>846</v>
      </c>
      <c r="G9" s="211"/>
      <c r="H9" s="211"/>
      <c r="I9" s="219" t="s">
        <v>847</v>
      </c>
      <c r="J9" s="219"/>
      <c r="K9" s="219"/>
      <c r="L9" s="219"/>
      <c r="M9" s="213">
        <f>P353</f>
        <v>0</v>
      </c>
      <c r="N9" s="206"/>
      <c r="O9" s="2" t="s">
        <v>773</v>
      </c>
      <c r="P9" s="9"/>
    </row>
    <row r="10" spans="1:16" s="18" customFormat="1" ht="14.25" customHeight="1">
      <c r="A10" s="223"/>
      <c r="B10" s="223"/>
      <c r="C10" s="223"/>
      <c r="D10" s="223"/>
      <c r="E10" s="223"/>
      <c r="F10" s="223"/>
      <c r="G10" s="223"/>
      <c r="H10" s="223"/>
      <c r="I10" s="223"/>
      <c r="J10" s="223" t="s">
        <v>771</v>
      </c>
      <c r="K10" s="223"/>
      <c r="L10" s="8" t="str">
        <f>'Visp. būvd.'!L10</f>
        <v>2010.</v>
      </c>
      <c r="M10" s="2" t="s">
        <v>844</v>
      </c>
      <c r="N10" s="11">
        <f>'Visp. būvd.'!N10</f>
        <v>0</v>
      </c>
      <c r="O10" s="207" t="str">
        <f>'Visp. būvd.'!O10:P10</f>
        <v>septembŗī</v>
      </c>
      <c r="P10" s="207"/>
    </row>
    <row r="11" spans="1:16" s="18" customFormat="1" ht="14.25" customHeight="1" thickBot="1">
      <c r="A11" s="224"/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</row>
    <row r="12" spans="1:16" ht="13.5" customHeight="1" thickBot="1">
      <c r="A12" s="40" t="s">
        <v>776</v>
      </c>
      <c r="B12" s="40"/>
      <c r="C12" s="41"/>
      <c r="D12" s="40" t="s">
        <v>777</v>
      </c>
      <c r="E12" s="42" t="s">
        <v>778</v>
      </c>
      <c r="F12" s="241" t="s">
        <v>791</v>
      </c>
      <c r="G12" s="242"/>
      <c r="H12" s="242"/>
      <c r="I12" s="242"/>
      <c r="J12" s="242"/>
      <c r="K12" s="243"/>
      <c r="L12" s="43"/>
      <c r="M12" s="43"/>
      <c r="N12" s="43" t="s">
        <v>780</v>
      </c>
      <c r="O12" s="43" t="s">
        <v>779</v>
      </c>
      <c r="P12" s="44" t="s">
        <v>773</v>
      </c>
    </row>
    <row r="13" spans="1:16" ht="12.75">
      <c r="A13" s="45" t="s">
        <v>781</v>
      </c>
      <c r="B13" s="45" t="s">
        <v>803</v>
      </c>
      <c r="C13" s="45" t="s">
        <v>790</v>
      </c>
      <c r="D13" s="45" t="s">
        <v>782</v>
      </c>
      <c r="E13" s="46" t="s">
        <v>783</v>
      </c>
      <c r="F13" s="45" t="s">
        <v>792</v>
      </c>
      <c r="G13" s="53" t="s">
        <v>848</v>
      </c>
      <c r="H13" s="40" t="s">
        <v>794</v>
      </c>
      <c r="I13" s="40" t="s">
        <v>784</v>
      </c>
      <c r="J13" s="40" t="s">
        <v>795</v>
      </c>
      <c r="K13" s="40" t="s">
        <v>800</v>
      </c>
      <c r="L13" s="47" t="s">
        <v>796</v>
      </c>
      <c r="M13" s="40" t="s">
        <v>794</v>
      </c>
      <c r="N13" s="40" t="s">
        <v>784</v>
      </c>
      <c r="O13" s="40" t="s">
        <v>795</v>
      </c>
      <c r="P13" s="40" t="s">
        <v>800</v>
      </c>
    </row>
    <row r="14" spans="1:16" ht="12.75">
      <c r="A14" s="45"/>
      <c r="B14" s="45"/>
      <c r="C14" s="45"/>
      <c r="D14" s="45"/>
      <c r="E14" s="46"/>
      <c r="F14" s="45" t="s">
        <v>801</v>
      </c>
      <c r="G14" s="45" t="s">
        <v>811</v>
      </c>
      <c r="H14" s="45" t="s">
        <v>798</v>
      </c>
      <c r="I14" s="45" t="s">
        <v>797</v>
      </c>
      <c r="J14" s="45" t="s">
        <v>799</v>
      </c>
      <c r="K14" s="45" t="s">
        <v>773</v>
      </c>
      <c r="L14" s="48" t="s">
        <v>770</v>
      </c>
      <c r="M14" s="45" t="s">
        <v>798</v>
      </c>
      <c r="N14" s="45" t="s">
        <v>797</v>
      </c>
      <c r="O14" s="45" t="s">
        <v>799</v>
      </c>
      <c r="P14" s="45" t="s">
        <v>773</v>
      </c>
    </row>
    <row r="15" spans="1:16" ht="13.5" thickBot="1">
      <c r="A15" s="49" t="s">
        <v>786</v>
      </c>
      <c r="B15" s="49"/>
      <c r="C15" s="49"/>
      <c r="D15" s="49"/>
      <c r="E15" s="50"/>
      <c r="F15" s="49" t="s">
        <v>808</v>
      </c>
      <c r="G15" s="49" t="s">
        <v>815</v>
      </c>
      <c r="H15" s="49" t="s">
        <v>773</v>
      </c>
      <c r="I15" s="49" t="s">
        <v>773</v>
      </c>
      <c r="J15" s="49" t="s">
        <v>773</v>
      </c>
      <c r="K15" s="49"/>
      <c r="L15" s="51" t="s">
        <v>808</v>
      </c>
      <c r="M15" s="49" t="s">
        <v>773</v>
      </c>
      <c r="N15" s="49" t="s">
        <v>773</v>
      </c>
      <c r="O15" s="49" t="s">
        <v>773</v>
      </c>
      <c r="P15" s="49"/>
    </row>
    <row r="16" spans="1:16" ht="13.5" thickBot="1">
      <c r="A16" s="52">
        <v>1</v>
      </c>
      <c r="B16" s="52">
        <v>2</v>
      </c>
      <c r="C16" s="52">
        <v>3</v>
      </c>
      <c r="D16" s="52">
        <v>4</v>
      </c>
      <c r="E16" s="52">
        <v>5</v>
      </c>
      <c r="F16" s="52">
        <v>6</v>
      </c>
      <c r="G16" s="52">
        <v>7</v>
      </c>
      <c r="H16" s="52">
        <v>8</v>
      </c>
      <c r="I16" s="52">
        <v>9</v>
      </c>
      <c r="J16" s="52">
        <v>10</v>
      </c>
      <c r="K16" s="52">
        <v>11</v>
      </c>
      <c r="L16" s="52">
        <v>12</v>
      </c>
      <c r="M16" s="52">
        <v>13</v>
      </c>
      <c r="N16" s="52">
        <v>14</v>
      </c>
      <c r="O16" s="52">
        <v>15</v>
      </c>
      <c r="P16" s="52">
        <v>16</v>
      </c>
    </row>
    <row r="17" spans="1:19" s="18" customFormat="1" ht="15">
      <c r="A17" s="55"/>
      <c r="B17" s="56"/>
      <c r="C17" s="76"/>
      <c r="D17" s="55"/>
      <c r="E17" s="57"/>
      <c r="F17" s="140"/>
      <c r="G17" s="128"/>
      <c r="H17" s="128">
        <v>0</v>
      </c>
      <c r="I17" s="128">
        <v>0</v>
      </c>
      <c r="J17" s="128">
        <v>0</v>
      </c>
      <c r="K17" s="141">
        <f aca="true" t="shared" si="0" ref="K17:K25">SUM(H17:J17)</f>
        <v>0</v>
      </c>
      <c r="L17" s="141">
        <f aca="true" t="shared" si="1" ref="L17:L80">E17*F17</f>
        <v>0</v>
      </c>
      <c r="M17" s="141">
        <f aca="true" t="shared" si="2" ref="M17:M80">E17*H17</f>
        <v>0</v>
      </c>
      <c r="N17" s="141">
        <f aca="true" t="shared" si="3" ref="N17:N80">E17*I17</f>
        <v>0</v>
      </c>
      <c r="O17" s="141">
        <f aca="true" t="shared" si="4" ref="O17:O80">E17*J17</f>
        <v>0</v>
      </c>
      <c r="P17" s="141">
        <f aca="true" t="shared" si="5" ref="P17:P25">SUM(M17:O17)</f>
        <v>0</v>
      </c>
      <c r="R17" s="19"/>
      <c r="S17" s="19"/>
    </row>
    <row r="18" spans="1:19" s="18" customFormat="1" ht="15">
      <c r="A18" s="59"/>
      <c r="B18" s="198"/>
      <c r="C18" s="110" t="s">
        <v>98</v>
      </c>
      <c r="D18" s="162"/>
      <c r="E18" s="199"/>
      <c r="F18" s="142"/>
      <c r="G18" s="130"/>
      <c r="H18" s="130">
        <v>0</v>
      </c>
      <c r="I18" s="130">
        <v>0</v>
      </c>
      <c r="J18" s="130">
        <v>0</v>
      </c>
      <c r="K18" s="143">
        <f t="shared" si="0"/>
        <v>0</v>
      </c>
      <c r="L18" s="143">
        <f t="shared" si="1"/>
        <v>0</v>
      </c>
      <c r="M18" s="143">
        <f t="shared" si="2"/>
        <v>0</v>
      </c>
      <c r="N18" s="143">
        <f t="shared" si="3"/>
        <v>0</v>
      </c>
      <c r="O18" s="143">
        <f t="shared" si="4"/>
        <v>0</v>
      </c>
      <c r="P18" s="143">
        <f t="shared" si="5"/>
        <v>0</v>
      </c>
      <c r="R18" s="19"/>
      <c r="S18" s="19"/>
    </row>
    <row r="19" spans="1:19" s="18" customFormat="1" ht="60">
      <c r="A19" s="200">
        <v>1</v>
      </c>
      <c r="B19" s="59" t="s">
        <v>877</v>
      </c>
      <c r="C19" s="64" t="s">
        <v>99</v>
      </c>
      <c r="D19" s="162" t="s">
        <v>1109</v>
      </c>
      <c r="E19" s="199">
        <v>1</v>
      </c>
      <c r="F19" s="142">
        <v>0</v>
      </c>
      <c r="G19" s="130">
        <v>0</v>
      </c>
      <c r="H19" s="130">
        <v>0</v>
      </c>
      <c r="I19" s="130">
        <v>0</v>
      </c>
      <c r="J19" s="130">
        <v>0</v>
      </c>
      <c r="K19" s="143">
        <f t="shared" si="0"/>
        <v>0</v>
      </c>
      <c r="L19" s="143">
        <f t="shared" si="1"/>
        <v>0</v>
      </c>
      <c r="M19" s="143">
        <f t="shared" si="2"/>
        <v>0</v>
      </c>
      <c r="N19" s="143">
        <f t="shared" si="3"/>
        <v>0</v>
      </c>
      <c r="O19" s="143">
        <f t="shared" si="4"/>
        <v>0</v>
      </c>
      <c r="P19" s="143">
        <f t="shared" si="5"/>
        <v>0</v>
      </c>
      <c r="R19" s="19"/>
      <c r="S19" s="19"/>
    </row>
    <row r="20" spans="1:19" s="18" customFormat="1" ht="30">
      <c r="A20" s="200">
        <v>2</v>
      </c>
      <c r="B20" s="59" t="s">
        <v>877</v>
      </c>
      <c r="C20" s="64" t="s">
        <v>100</v>
      </c>
      <c r="D20" s="162" t="s">
        <v>812</v>
      </c>
      <c r="E20" s="199">
        <v>1</v>
      </c>
      <c r="F20" s="142">
        <v>0</v>
      </c>
      <c r="G20" s="130">
        <v>0</v>
      </c>
      <c r="H20" s="130">
        <v>0</v>
      </c>
      <c r="I20" s="130">
        <v>0</v>
      </c>
      <c r="J20" s="130">
        <v>0</v>
      </c>
      <c r="K20" s="143">
        <f t="shared" si="0"/>
        <v>0</v>
      </c>
      <c r="L20" s="143">
        <f t="shared" si="1"/>
        <v>0</v>
      </c>
      <c r="M20" s="143">
        <f t="shared" si="2"/>
        <v>0</v>
      </c>
      <c r="N20" s="143">
        <f t="shared" si="3"/>
        <v>0</v>
      </c>
      <c r="O20" s="143">
        <f t="shared" si="4"/>
        <v>0</v>
      </c>
      <c r="P20" s="143">
        <f t="shared" si="5"/>
        <v>0</v>
      </c>
      <c r="R20" s="19"/>
      <c r="S20" s="19"/>
    </row>
    <row r="21" spans="1:19" s="18" customFormat="1" ht="30">
      <c r="A21" s="200">
        <v>3</v>
      </c>
      <c r="B21" s="59" t="s">
        <v>877</v>
      </c>
      <c r="C21" s="64" t="s">
        <v>101</v>
      </c>
      <c r="D21" s="162" t="s">
        <v>812</v>
      </c>
      <c r="E21" s="199">
        <v>1</v>
      </c>
      <c r="F21" s="142">
        <v>0</v>
      </c>
      <c r="G21" s="130">
        <v>0</v>
      </c>
      <c r="H21" s="130">
        <v>0</v>
      </c>
      <c r="I21" s="130">
        <v>0</v>
      </c>
      <c r="J21" s="130">
        <v>0</v>
      </c>
      <c r="K21" s="143">
        <f t="shared" si="0"/>
        <v>0</v>
      </c>
      <c r="L21" s="143">
        <f t="shared" si="1"/>
        <v>0</v>
      </c>
      <c r="M21" s="143">
        <f t="shared" si="2"/>
        <v>0</v>
      </c>
      <c r="N21" s="143">
        <f t="shared" si="3"/>
        <v>0</v>
      </c>
      <c r="O21" s="143">
        <f t="shared" si="4"/>
        <v>0</v>
      </c>
      <c r="P21" s="143">
        <f t="shared" si="5"/>
        <v>0</v>
      </c>
      <c r="R21" s="19"/>
      <c r="S21" s="19"/>
    </row>
    <row r="22" spans="1:19" s="18" customFormat="1" ht="15">
      <c r="A22" s="200">
        <v>4</v>
      </c>
      <c r="B22" s="59" t="s">
        <v>877</v>
      </c>
      <c r="C22" s="64" t="s">
        <v>102</v>
      </c>
      <c r="D22" s="162" t="s">
        <v>812</v>
      </c>
      <c r="E22" s="199">
        <v>1</v>
      </c>
      <c r="F22" s="142">
        <v>0</v>
      </c>
      <c r="G22" s="130">
        <v>0</v>
      </c>
      <c r="H22" s="130">
        <v>0</v>
      </c>
      <c r="I22" s="130">
        <v>0</v>
      </c>
      <c r="J22" s="130">
        <v>0</v>
      </c>
      <c r="K22" s="143">
        <f t="shared" si="0"/>
        <v>0</v>
      </c>
      <c r="L22" s="143">
        <f t="shared" si="1"/>
        <v>0</v>
      </c>
      <c r="M22" s="143">
        <f t="shared" si="2"/>
        <v>0</v>
      </c>
      <c r="N22" s="143">
        <f t="shared" si="3"/>
        <v>0</v>
      </c>
      <c r="O22" s="143">
        <f t="shared" si="4"/>
        <v>0</v>
      </c>
      <c r="P22" s="143">
        <f t="shared" si="5"/>
        <v>0</v>
      </c>
      <c r="R22" s="19"/>
      <c r="S22" s="19"/>
    </row>
    <row r="23" spans="1:19" s="18" customFormat="1" ht="15">
      <c r="A23" s="200">
        <v>5</v>
      </c>
      <c r="B23" s="59" t="s">
        <v>877</v>
      </c>
      <c r="C23" s="64" t="s">
        <v>103</v>
      </c>
      <c r="D23" s="162" t="s">
        <v>812</v>
      </c>
      <c r="E23" s="199">
        <v>1</v>
      </c>
      <c r="F23" s="142">
        <v>0</v>
      </c>
      <c r="G23" s="130">
        <v>0</v>
      </c>
      <c r="H23" s="130">
        <v>0</v>
      </c>
      <c r="I23" s="130">
        <v>0</v>
      </c>
      <c r="J23" s="130">
        <v>0</v>
      </c>
      <c r="K23" s="143">
        <f t="shared" si="0"/>
        <v>0</v>
      </c>
      <c r="L23" s="143">
        <f t="shared" si="1"/>
        <v>0</v>
      </c>
      <c r="M23" s="143">
        <f t="shared" si="2"/>
        <v>0</v>
      </c>
      <c r="N23" s="143">
        <f t="shared" si="3"/>
        <v>0</v>
      </c>
      <c r="O23" s="143">
        <f t="shared" si="4"/>
        <v>0</v>
      </c>
      <c r="P23" s="143">
        <f t="shared" si="5"/>
        <v>0</v>
      </c>
      <c r="R23" s="19"/>
      <c r="S23" s="19"/>
    </row>
    <row r="24" spans="1:19" s="18" customFormat="1" ht="15">
      <c r="A24" s="200">
        <v>6</v>
      </c>
      <c r="B24" s="59" t="s">
        <v>877</v>
      </c>
      <c r="C24" s="64" t="s">
        <v>104</v>
      </c>
      <c r="D24" s="162" t="s">
        <v>812</v>
      </c>
      <c r="E24" s="199">
        <v>3</v>
      </c>
      <c r="F24" s="142">
        <v>0</v>
      </c>
      <c r="G24" s="130">
        <v>0</v>
      </c>
      <c r="H24" s="130">
        <v>0</v>
      </c>
      <c r="I24" s="130">
        <v>0</v>
      </c>
      <c r="J24" s="130">
        <v>0</v>
      </c>
      <c r="K24" s="143">
        <f t="shared" si="0"/>
        <v>0</v>
      </c>
      <c r="L24" s="143">
        <f t="shared" si="1"/>
        <v>0</v>
      </c>
      <c r="M24" s="143">
        <f t="shared" si="2"/>
        <v>0</v>
      </c>
      <c r="N24" s="143">
        <f t="shared" si="3"/>
        <v>0</v>
      </c>
      <c r="O24" s="143">
        <f t="shared" si="4"/>
        <v>0</v>
      </c>
      <c r="P24" s="143">
        <f t="shared" si="5"/>
        <v>0</v>
      </c>
      <c r="R24" s="19"/>
      <c r="S24" s="19"/>
    </row>
    <row r="25" spans="1:19" s="18" customFormat="1" ht="15">
      <c r="A25" s="200">
        <v>7</v>
      </c>
      <c r="B25" s="59" t="s">
        <v>877</v>
      </c>
      <c r="C25" s="64" t="s">
        <v>105</v>
      </c>
      <c r="D25" s="162" t="s">
        <v>812</v>
      </c>
      <c r="E25" s="199">
        <v>2</v>
      </c>
      <c r="F25" s="142">
        <v>0</v>
      </c>
      <c r="G25" s="130">
        <v>0</v>
      </c>
      <c r="H25" s="130">
        <v>0</v>
      </c>
      <c r="I25" s="130">
        <v>0</v>
      </c>
      <c r="J25" s="130">
        <v>0</v>
      </c>
      <c r="K25" s="143">
        <f t="shared" si="0"/>
        <v>0</v>
      </c>
      <c r="L25" s="143">
        <f t="shared" si="1"/>
        <v>0</v>
      </c>
      <c r="M25" s="143">
        <f t="shared" si="2"/>
        <v>0</v>
      </c>
      <c r="N25" s="143">
        <f t="shared" si="3"/>
        <v>0</v>
      </c>
      <c r="O25" s="143">
        <f t="shared" si="4"/>
        <v>0</v>
      </c>
      <c r="P25" s="143">
        <f t="shared" si="5"/>
        <v>0</v>
      </c>
      <c r="R25" s="19"/>
      <c r="S25" s="19"/>
    </row>
    <row r="26" spans="1:19" s="18" customFormat="1" ht="15">
      <c r="A26" s="200">
        <v>8</v>
      </c>
      <c r="B26" s="59" t="s">
        <v>877</v>
      </c>
      <c r="C26" s="64" t="s">
        <v>106</v>
      </c>
      <c r="D26" s="162" t="s">
        <v>812</v>
      </c>
      <c r="E26" s="199">
        <v>1</v>
      </c>
      <c r="F26" s="142">
        <v>0</v>
      </c>
      <c r="G26" s="130">
        <v>0</v>
      </c>
      <c r="H26" s="130">
        <v>0</v>
      </c>
      <c r="I26" s="130">
        <v>0</v>
      </c>
      <c r="J26" s="130">
        <v>0</v>
      </c>
      <c r="K26" s="143">
        <f aca="true" t="shared" si="6" ref="K26:K89">SUM(H26:J26)</f>
        <v>0</v>
      </c>
      <c r="L26" s="143">
        <f t="shared" si="1"/>
        <v>0</v>
      </c>
      <c r="M26" s="143">
        <f t="shared" si="2"/>
        <v>0</v>
      </c>
      <c r="N26" s="143">
        <f t="shared" si="3"/>
        <v>0</v>
      </c>
      <c r="O26" s="143">
        <f t="shared" si="4"/>
        <v>0</v>
      </c>
      <c r="P26" s="143">
        <f aca="true" t="shared" si="7" ref="P26:P89">SUM(M26:O26)</f>
        <v>0</v>
      </c>
      <c r="R26" s="19"/>
      <c r="S26" s="19"/>
    </row>
    <row r="27" spans="1:19" s="18" customFormat="1" ht="15">
      <c r="A27" s="200">
        <v>9</v>
      </c>
      <c r="B27" s="59" t="s">
        <v>877</v>
      </c>
      <c r="C27" s="64" t="s">
        <v>107</v>
      </c>
      <c r="D27" s="162" t="s">
        <v>812</v>
      </c>
      <c r="E27" s="199">
        <v>3</v>
      </c>
      <c r="F27" s="142">
        <v>0</v>
      </c>
      <c r="G27" s="130">
        <v>0</v>
      </c>
      <c r="H27" s="130">
        <v>0</v>
      </c>
      <c r="I27" s="130">
        <v>0</v>
      </c>
      <c r="J27" s="130">
        <v>0</v>
      </c>
      <c r="K27" s="143">
        <f t="shared" si="6"/>
        <v>0</v>
      </c>
      <c r="L27" s="143">
        <f t="shared" si="1"/>
        <v>0</v>
      </c>
      <c r="M27" s="143">
        <f t="shared" si="2"/>
        <v>0</v>
      </c>
      <c r="N27" s="143">
        <f t="shared" si="3"/>
        <v>0</v>
      </c>
      <c r="O27" s="143">
        <f t="shared" si="4"/>
        <v>0</v>
      </c>
      <c r="P27" s="143">
        <f t="shared" si="7"/>
        <v>0</v>
      </c>
      <c r="R27" s="19"/>
      <c r="S27" s="19"/>
    </row>
    <row r="28" spans="1:19" s="18" customFormat="1" ht="15">
      <c r="A28" s="200">
        <v>10</v>
      </c>
      <c r="B28" s="59" t="s">
        <v>877</v>
      </c>
      <c r="C28" s="64" t="s">
        <v>108</v>
      </c>
      <c r="D28" s="162" t="s">
        <v>812</v>
      </c>
      <c r="E28" s="199">
        <v>7</v>
      </c>
      <c r="F28" s="142">
        <v>0</v>
      </c>
      <c r="G28" s="130">
        <v>0</v>
      </c>
      <c r="H28" s="130">
        <v>0</v>
      </c>
      <c r="I28" s="130">
        <v>0</v>
      </c>
      <c r="J28" s="130">
        <v>0</v>
      </c>
      <c r="K28" s="143">
        <f t="shared" si="6"/>
        <v>0</v>
      </c>
      <c r="L28" s="143">
        <f t="shared" si="1"/>
        <v>0</v>
      </c>
      <c r="M28" s="143">
        <f t="shared" si="2"/>
        <v>0</v>
      </c>
      <c r="N28" s="143">
        <f t="shared" si="3"/>
        <v>0</v>
      </c>
      <c r="O28" s="143">
        <f t="shared" si="4"/>
        <v>0</v>
      </c>
      <c r="P28" s="143">
        <f t="shared" si="7"/>
        <v>0</v>
      </c>
      <c r="R28" s="19"/>
      <c r="S28" s="19"/>
    </row>
    <row r="29" spans="1:19" s="18" customFormat="1" ht="15">
      <c r="A29" s="200">
        <v>11</v>
      </c>
      <c r="B29" s="59" t="s">
        <v>877</v>
      </c>
      <c r="C29" s="64" t="s">
        <v>109</v>
      </c>
      <c r="D29" s="162" t="s">
        <v>812</v>
      </c>
      <c r="E29" s="199">
        <v>8</v>
      </c>
      <c r="F29" s="142">
        <v>0</v>
      </c>
      <c r="G29" s="130">
        <v>0</v>
      </c>
      <c r="H29" s="130">
        <v>0</v>
      </c>
      <c r="I29" s="130">
        <v>0</v>
      </c>
      <c r="J29" s="130">
        <v>0</v>
      </c>
      <c r="K29" s="143">
        <f t="shared" si="6"/>
        <v>0</v>
      </c>
      <c r="L29" s="143">
        <f t="shared" si="1"/>
        <v>0</v>
      </c>
      <c r="M29" s="143">
        <f t="shared" si="2"/>
        <v>0</v>
      </c>
      <c r="N29" s="143">
        <f t="shared" si="3"/>
        <v>0</v>
      </c>
      <c r="O29" s="143">
        <f t="shared" si="4"/>
        <v>0</v>
      </c>
      <c r="P29" s="143">
        <f t="shared" si="7"/>
        <v>0</v>
      </c>
      <c r="R29" s="19"/>
      <c r="S29" s="19"/>
    </row>
    <row r="30" spans="1:19" s="18" customFormat="1" ht="15">
      <c r="A30" s="200">
        <v>12</v>
      </c>
      <c r="B30" s="59" t="s">
        <v>877</v>
      </c>
      <c r="C30" s="64" t="s">
        <v>110</v>
      </c>
      <c r="D30" s="162" t="s">
        <v>812</v>
      </c>
      <c r="E30" s="199">
        <v>2</v>
      </c>
      <c r="F30" s="142">
        <v>0</v>
      </c>
      <c r="G30" s="130">
        <v>0</v>
      </c>
      <c r="H30" s="130">
        <v>0</v>
      </c>
      <c r="I30" s="130">
        <v>0</v>
      </c>
      <c r="J30" s="130">
        <v>0</v>
      </c>
      <c r="K30" s="143">
        <f t="shared" si="6"/>
        <v>0</v>
      </c>
      <c r="L30" s="143">
        <f t="shared" si="1"/>
        <v>0</v>
      </c>
      <c r="M30" s="143">
        <f t="shared" si="2"/>
        <v>0</v>
      </c>
      <c r="N30" s="143">
        <f t="shared" si="3"/>
        <v>0</v>
      </c>
      <c r="O30" s="143">
        <f t="shared" si="4"/>
        <v>0</v>
      </c>
      <c r="P30" s="143">
        <f t="shared" si="7"/>
        <v>0</v>
      </c>
      <c r="R30" s="19"/>
      <c r="S30" s="19"/>
    </row>
    <row r="31" spans="1:19" s="18" customFormat="1" ht="15">
      <c r="A31" s="200">
        <v>13</v>
      </c>
      <c r="B31" s="59" t="s">
        <v>877</v>
      </c>
      <c r="C31" s="64" t="s">
        <v>111</v>
      </c>
      <c r="D31" s="162" t="s">
        <v>812</v>
      </c>
      <c r="E31" s="199">
        <v>1</v>
      </c>
      <c r="F31" s="142">
        <v>0</v>
      </c>
      <c r="G31" s="130">
        <v>0</v>
      </c>
      <c r="H31" s="130">
        <v>0</v>
      </c>
      <c r="I31" s="130">
        <v>0</v>
      </c>
      <c r="J31" s="130">
        <v>0</v>
      </c>
      <c r="K31" s="143">
        <f t="shared" si="6"/>
        <v>0</v>
      </c>
      <c r="L31" s="143">
        <f t="shared" si="1"/>
        <v>0</v>
      </c>
      <c r="M31" s="143">
        <f t="shared" si="2"/>
        <v>0</v>
      </c>
      <c r="N31" s="143">
        <f t="shared" si="3"/>
        <v>0</v>
      </c>
      <c r="O31" s="143">
        <f t="shared" si="4"/>
        <v>0</v>
      </c>
      <c r="P31" s="143">
        <f t="shared" si="7"/>
        <v>0</v>
      </c>
      <c r="R31" s="19"/>
      <c r="S31" s="19"/>
    </row>
    <row r="32" spans="1:19" s="18" customFormat="1" ht="15">
      <c r="A32" s="200">
        <v>14</v>
      </c>
      <c r="B32" s="59" t="s">
        <v>877</v>
      </c>
      <c r="C32" s="64" t="s">
        <v>112</v>
      </c>
      <c r="D32" s="162" t="s">
        <v>812</v>
      </c>
      <c r="E32" s="199">
        <v>8</v>
      </c>
      <c r="F32" s="142">
        <v>0</v>
      </c>
      <c r="G32" s="130">
        <v>0</v>
      </c>
      <c r="H32" s="130">
        <v>0</v>
      </c>
      <c r="I32" s="130">
        <v>0</v>
      </c>
      <c r="J32" s="130">
        <v>0</v>
      </c>
      <c r="K32" s="143">
        <f t="shared" si="6"/>
        <v>0</v>
      </c>
      <c r="L32" s="143">
        <f t="shared" si="1"/>
        <v>0</v>
      </c>
      <c r="M32" s="143">
        <f t="shared" si="2"/>
        <v>0</v>
      </c>
      <c r="N32" s="143">
        <f t="shared" si="3"/>
        <v>0</v>
      </c>
      <c r="O32" s="143">
        <f t="shared" si="4"/>
        <v>0</v>
      </c>
      <c r="P32" s="143">
        <f t="shared" si="7"/>
        <v>0</v>
      </c>
      <c r="R32" s="19"/>
      <c r="S32" s="19"/>
    </row>
    <row r="33" spans="1:19" s="18" customFormat="1" ht="15">
      <c r="A33" s="200">
        <v>15</v>
      </c>
      <c r="B33" s="59" t="s">
        <v>877</v>
      </c>
      <c r="C33" s="64" t="s">
        <v>113</v>
      </c>
      <c r="D33" s="162" t="s">
        <v>812</v>
      </c>
      <c r="E33" s="199">
        <v>1</v>
      </c>
      <c r="F33" s="142">
        <v>0</v>
      </c>
      <c r="G33" s="130">
        <v>0</v>
      </c>
      <c r="H33" s="130">
        <v>0</v>
      </c>
      <c r="I33" s="130">
        <v>0</v>
      </c>
      <c r="J33" s="130">
        <v>0</v>
      </c>
      <c r="K33" s="143">
        <f t="shared" si="6"/>
        <v>0</v>
      </c>
      <c r="L33" s="143">
        <f t="shared" si="1"/>
        <v>0</v>
      </c>
      <c r="M33" s="143">
        <f t="shared" si="2"/>
        <v>0</v>
      </c>
      <c r="N33" s="143">
        <f t="shared" si="3"/>
        <v>0</v>
      </c>
      <c r="O33" s="143">
        <f t="shared" si="4"/>
        <v>0</v>
      </c>
      <c r="P33" s="143">
        <f t="shared" si="7"/>
        <v>0</v>
      </c>
      <c r="R33" s="19"/>
      <c r="S33" s="19"/>
    </row>
    <row r="34" spans="1:19" s="18" customFormat="1" ht="15">
      <c r="A34" s="200">
        <v>16</v>
      </c>
      <c r="B34" s="59" t="s">
        <v>877</v>
      </c>
      <c r="C34" s="64" t="s">
        <v>114</v>
      </c>
      <c r="D34" s="162" t="s">
        <v>812</v>
      </c>
      <c r="E34" s="199">
        <v>6</v>
      </c>
      <c r="F34" s="142">
        <v>0</v>
      </c>
      <c r="G34" s="130">
        <v>0</v>
      </c>
      <c r="H34" s="130">
        <v>0</v>
      </c>
      <c r="I34" s="130">
        <v>0</v>
      </c>
      <c r="J34" s="130">
        <v>0</v>
      </c>
      <c r="K34" s="143">
        <f t="shared" si="6"/>
        <v>0</v>
      </c>
      <c r="L34" s="143">
        <f t="shared" si="1"/>
        <v>0</v>
      </c>
      <c r="M34" s="143">
        <f t="shared" si="2"/>
        <v>0</v>
      </c>
      <c r="N34" s="143">
        <f t="shared" si="3"/>
        <v>0</v>
      </c>
      <c r="O34" s="143">
        <f t="shared" si="4"/>
        <v>0</v>
      </c>
      <c r="P34" s="143">
        <f t="shared" si="7"/>
        <v>0</v>
      </c>
      <c r="R34" s="19"/>
      <c r="S34" s="19"/>
    </row>
    <row r="35" spans="1:19" s="18" customFormat="1" ht="15">
      <c r="A35" s="200">
        <v>17</v>
      </c>
      <c r="B35" s="59" t="s">
        <v>877</v>
      </c>
      <c r="C35" s="64" t="s">
        <v>115</v>
      </c>
      <c r="D35" s="162" t="s">
        <v>812</v>
      </c>
      <c r="E35" s="199">
        <v>7</v>
      </c>
      <c r="F35" s="142">
        <v>0</v>
      </c>
      <c r="G35" s="130">
        <v>0</v>
      </c>
      <c r="H35" s="130">
        <v>0</v>
      </c>
      <c r="I35" s="130">
        <v>0</v>
      </c>
      <c r="J35" s="130">
        <v>0</v>
      </c>
      <c r="K35" s="143">
        <f t="shared" si="6"/>
        <v>0</v>
      </c>
      <c r="L35" s="143">
        <f t="shared" si="1"/>
        <v>0</v>
      </c>
      <c r="M35" s="143">
        <f t="shared" si="2"/>
        <v>0</v>
      </c>
      <c r="N35" s="143">
        <f t="shared" si="3"/>
        <v>0</v>
      </c>
      <c r="O35" s="143">
        <f t="shared" si="4"/>
        <v>0</v>
      </c>
      <c r="P35" s="143">
        <f t="shared" si="7"/>
        <v>0</v>
      </c>
      <c r="R35" s="19"/>
      <c r="S35" s="19"/>
    </row>
    <row r="36" spans="1:19" s="18" customFormat="1" ht="15">
      <c r="A36" s="200">
        <v>18</v>
      </c>
      <c r="B36" s="59" t="s">
        <v>877</v>
      </c>
      <c r="C36" s="64" t="s">
        <v>116</v>
      </c>
      <c r="D36" s="162" t="s">
        <v>812</v>
      </c>
      <c r="E36" s="199">
        <v>3</v>
      </c>
      <c r="F36" s="142">
        <v>0</v>
      </c>
      <c r="G36" s="130">
        <v>0</v>
      </c>
      <c r="H36" s="130">
        <v>0</v>
      </c>
      <c r="I36" s="130">
        <v>0</v>
      </c>
      <c r="J36" s="130">
        <v>0</v>
      </c>
      <c r="K36" s="143">
        <f t="shared" si="6"/>
        <v>0</v>
      </c>
      <c r="L36" s="143">
        <f t="shared" si="1"/>
        <v>0</v>
      </c>
      <c r="M36" s="143">
        <f t="shared" si="2"/>
        <v>0</v>
      </c>
      <c r="N36" s="143">
        <f t="shared" si="3"/>
        <v>0</v>
      </c>
      <c r="O36" s="143">
        <f t="shared" si="4"/>
        <v>0</v>
      </c>
      <c r="P36" s="143">
        <f t="shared" si="7"/>
        <v>0</v>
      </c>
      <c r="R36" s="19"/>
      <c r="S36" s="19"/>
    </row>
    <row r="37" spans="1:19" s="18" customFormat="1" ht="15">
      <c r="A37" s="200">
        <v>19</v>
      </c>
      <c r="B37" s="59" t="s">
        <v>877</v>
      </c>
      <c r="C37" s="64" t="s">
        <v>117</v>
      </c>
      <c r="D37" s="162" t="s">
        <v>812</v>
      </c>
      <c r="E37" s="199">
        <v>6</v>
      </c>
      <c r="F37" s="142">
        <v>0</v>
      </c>
      <c r="G37" s="130">
        <v>0</v>
      </c>
      <c r="H37" s="130">
        <v>0</v>
      </c>
      <c r="I37" s="130">
        <v>0</v>
      </c>
      <c r="J37" s="130">
        <v>0</v>
      </c>
      <c r="K37" s="143">
        <f t="shared" si="6"/>
        <v>0</v>
      </c>
      <c r="L37" s="143">
        <f t="shared" si="1"/>
        <v>0</v>
      </c>
      <c r="M37" s="143">
        <f t="shared" si="2"/>
        <v>0</v>
      </c>
      <c r="N37" s="143">
        <f t="shared" si="3"/>
        <v>0</v>
      </c>
      <c r="O37" s="143">
        <f t="shared" si="4"/>
        <v>0</v>
      </c>
      <c r="P37" s="143">
        <f t="shared" si="7"/>
        <v>0</v>
      </c>
      <c r="R37" s="19"/>
      <c r="S37" s="19"/>
    </row>
    <row r="38" spans="1:19" s="18" customFormat="1" ht="15">
      <c r="A38" s="200">
        <v>20</v>
      </c>
      <c r="B38" s="59" t="s">
        <v>877</v>
      </c>
      <c r="C38" s="64" t="s">
        <v>118</v>
      </c>
      <c r="D38" s="162" t="s">
        <v>812</v>
      </c>
      <c r="E38" s="199">
        <v>1</v>
      </c>
      <c r="F38" s="142">
        <v>0</v>
      </c>
      <c r="G38" s="130">
        <v>0</v>
      </c>
      <c r="H38" s="130">
        <v>0</v>
      </c>
      <c r="I38" s="130">
        <v>0</v>
      </c>
      <c r="J38" s="130">
        <v>0</v>
      </c>
      <c r="K38" s="143">
        <f t="shared" si="6"/>
        <v>0</v>
      </c>
      <c r="L38" s="143">
        <f t="shared" si="1"/>
        <v>0</v>
      </c>
      <c r="M38" s="143">
        <f t="shared" si="2"/>
        <v>0</v>
      </c>
      <c r="N38" s="143">
        <f t="shared" si="3"/>
        <v>0</v>
      </c>
      <c r="O38" s="143">
        <f t="shared" si="4"/>
        <v>0</v>
      </c>
      <c r="P38" s="143">
        <f t="shared" si="7"/>
        <v>0</v>
      </c>
      <c r="R38" s="19"/>
      <c r="S38" s="19"/>
    </row>
    <row r="39" spans="1:19" s="18" customFormat="1" ht="15">
      <c r="A39" s="200">
        <v>21</v>
      </c>
      <c r="B39" s="59" t="s">
        <v>877</v>
      </c>
      <c r="C39" s="64" t="s">
        <v>119</v>
      </c>
      <c r="D39" s="162" t="s">
        <v>812</v>
      </c>
      <c r="E39" s="199">
        <v>10</v>
      </c>
      <c r="F39" s="142">
        <v>0</v>
      </c>
      <c r="G39" s="130">
        <v>0</v>
      </c>
      <c r="H39" s="130">
        <v>0</v>
      </c>
      <c r="I39" s="130">
        <v>0</v>
      </c>
      <c r="J39" s="130">
        <v>0</v>
      </c>
      <c r="K39" s="143">
        <f t="shared" si="6"/>
        <v>0</v>
      </c>
      <c r="L39" s="143">
        <f t="shared" si="1"/>
        <v>0</v>
      </c>
      <c r="M39" s="143">
        <f t="shared" si="2"/>
        <v>0</v>
      </c>
      <c r="N39" s="143">
        <f t="shared" si="3"/>
        <v>0</v>
      </c>
      <c r="O39" s="143">
        <f t="shared" si="4"/>
        <v>0</v>
      </c>
      <c r="P39" s="143">
        <f t="shared" si="7"/>
        <v>0</v>
      </c>
      <c r="R39" s="19"/>
      <c r="S39" s="19"/>
    </row>
    <row r="40" spans="1:19" s="18" customFormat="1" ht="15">
      <c r="A40" s="200">
        <v>22</v>
      </c>
      <c r="B40" s="59" t="s">
        <v>877</v>
      </c>
      <c r="C40" s="64" t="s">
        <v>120</v>
      </c>
      <c r="D40" s="162" t="s">
        <v>812</v>
      </c>
      <c r="E40" s="199">
        <v>2</v>
      </c>
      <c r="F40" s="142">
        <v>0</v>
      </c>
      <c r="G40" s="130">
        <v>0</v>
      </c>
      <c r="H40" s="130">
        <v>0</v>
      </c>
      <c r="I40" s="130">
        <v>0</v>
      </c>
      <c r="J40" s="130">
        <v>0</v>
      </c>
      <c r="K40" s="143">
        <f t="shared" si="6"/>
        <v>0</v>
      </c>
      <c r="L40" s="143">
        <f t="shared" si="1"/>
        <v>0</v>
      </c>
      <c r="M40" s="143">
        <f t="shared" si="2"/>
        <v>0</v>
      </c>
      <c r="N40" s="143">
        <f t="shared" si="3"/>
        <v>0</v>
      </c>
      <c r="O40" s="143">
        <f t="shared" si="4"/>
        <v>0</v>
      </c>
      <c r="P40" s="143">
        <f t="shared" si="7"/>
        <v>0</v>
      </c>
      <c r="R40" s="19"/>
      <c r="S40" s="19"/>
    </row>
    <row r="41" spans="1:19" s="18" customFormat="1" ht="15">
      <c r="A41" s="200">
        <v>23</v>
      </c>
      <c r="B41" s="59" t="s">
        <v>877</v>
      </c>
      <c r="C41" s="64" t="s">
        <v>121</v>
      </c>
      <c r="D41" s="162" t="s">
        <v>812</v>
      </c>
      <c r="E41" s="199">
        <v>7</v>
      </c>
      <c r="F41" s="142">
        <v>0</v>
      </c>
      <c r="G41" s="130">
        <v>0</v>
      </c>
      <c r="H41" s="130">
        <v>0</v>
      </c>
      <c r="I41" s="130">
        <v>0</v>
      </c>
      <c r="J41" s="130">
        <v>0</v>
      </c>
      <c r="K41" s="143">
        <f t="shared" si="6"/>
        <v>0</v>
      </c>
      <c r="L41" s="143">
        <f t="shared" si="1"/>
        <v>0</v>
      </c>
      <c r="M41" s="143">
        <f t="shared" si="2"/>
        <v>0</v>
      </c>
      <c r="N41" s="143">
        <f t="shared" si="3"/>
        <v>0</v>
      </c>
      <c r="O41" s="143">
        <f t="shared" si="4"/>
        <v>0</v>
      </c>
      <c r="P41" s="143">
        <f t="shared" si="7"/>
        <v>0</v>
      </c>
      <c r="R41" s="19"/>
      <c r="S41" s="19"/>
    </row>
    <row r="42" spans="1:19" s="18" customFormat="1" ht="15">
      <c r="A42" s="200">
        <v>24</v>
      </c>
      <c r="B42" s="59" t="s">
        <v>877</v>
      </c>
      <c r="C42" s="64" t="s">
        <v>122</v>
      </c>
      <c r="D42" s="162" t="s">
        <v>812</v>
      </c>
      <c r="E42" s="199">
        <v>7</v>
      </c>
      <c r="F42" s="142">
        <v>0</v>
      </c>
      <c r="G42" s="130">
        <v>0</v>
      </c>
      <c r="H42" s="130">
        <v>0</v>
      </c>
      <c r="I42" s="130">
        <v>0</v>
      </c>
      <c r="J42" s="130">
        <v>0</v>
      </c>
      <c r="K42" s="143">
        <f t="shared" si="6"/>
        <v>0</v>
      </c>
      <c r="L42" s="143">
        <f t="shared" si="1"/>
        <v>0</v>
      </c>
      <c r="M42" s="143">
        <f t="shared" si="2"/>
        <v>0</v>
      </c>
      <c r="N42" s="143">
        <f t="shared" si="3"/>
        <v>0</v>
      </c>
      <c r="O42" s="143">
        <f t="shared" si="4"/>
        <v>0</v>
      </c>
      <c r="P42" s="143">
        <f t="shared" si="7"/>
        <v>0</v>
      </c>
      <c r="R42" s="19"/>
      <c r="S42" s="19"/>
    </row>
    <row r="43" spans="1:19" s="18" customFormat="1" ht="15">
      <c r="A43" s="200">
        <v>25</v>
      </c>
      <c r="B43" s="59" t="s">
        <v>877</v>
      </c>
      <c r="C43" s="64" t="s">
        <v>123</v>
      </c>
      <c r="D43" s="162" t="s">
        <v>812</v>
      </c>
      <c r="E43" s="199">
        <v>2</v>
      </c>
      <c r="F43" s="142">
        <v>0</v>
      </c>
      <c r="G43" s="130">
        <v>0</v>
      </c>
      <c r="H43" s="130">
        <v>0</v>
      </c>
      <c r="I43" s="130">
        <v>0</v>
      </c>
      <c r="J43" s="130">
        <v>0</v>
      </c>
      <c r="K43" s="143">
        <f t="shared" si="6"/>
        <v>0</v>
      </c>
      <c r="L43" s="143">
        <f t="shared" si="1"/>
        <v>0</v>
      </c>
      <c r="M43" s="143">
        <f t="shared" si="2"/>
        <v>0</v>
      </c>
      <c r="N43" s="143">
        <f t="shared" si="3"/>
        <v>0</v>
      </c>
      <c r="O43" s="143">
        <f t="shared" si="4"/>
        <v>0</v>
      </c>
      <c r="P43" s="143">
        <f t="shared" si="7"/>
        <v>0</v>
      </c>
      <c r="R43" s="19"/>
      <c r="S43" s="19"/>
    </row>
    <row r="44" spans="1:19" s="18" customFormat="1" ht="15">
      <c r="A44" s="200">
        <v>26</v>
      </c>
      <c r="B44" s="59" t="s">
        <v>877</v>
      </c>
      <c r="C44" s="64" t="s">
        <v>124</v>
      </c>
      <c r="D44" s="162" t="s">
        <v>812</v>
      </c>
      <c r="E44" s="199">
        <v>2</v>
      </c>
      <c r="F44" s="142">
        <v>0</v>
      </c>
      <c r="G44" s="130">
        <v>0</v>
      </c>
      <c r="H44" s="130">
        <v>0</v>
      </c>
      <c r="I44" s="130">
        <v>0</v>
      </c>
      <c r="J44" s="130">
        <v>0</v>
      </c>
      <c r="K44" s="143">
        <f t="shared" si="6"/>
        <v>0</v>
      </c>
      <c r="L44" s="143">
        <f t="shared" si="1"/>
        <v>0</v>
      </c>
      <c r="M44" s="143">
        <f t="shared" si="2"/>
        <v>0</v>
      </c>
      <c r="N44" s="143">
        <f t="shared" si="3"/>
        <v>0</v>
      </c>
      <c r="O44" s="143">
        <f t="shared" si="4"/>
        <v>0</v>
      </c>
      <c r="P44" s="143">
        <f t="shared" si="7"/>
        <v>0</v>
      </c>
      <c r="R44" s="19"/>
      <c r="S44" s="19"/>
    </row>
    <row r="45" spans="1:19" s="18" customFormat="1" ht="15">
      <c r="A45" s="200">
        <v>27</v>
      </c>
      <c r="B45" s="59" t="s">
        <v>877</v>
      </c>
      <c r="C45" s="64" t="s">
        <v>125</v>
      </c>
      <c r="D45" s="162" t="s">
        <v>812</v>
      </c>
      <c r="E45" s="199">
        <v>1</v>
      </c>
      <c r="F45" s="142">
        <v>0</v>
      </c>
      <c r="G45" s="130">
        <v>0</v>
      </c>
      <c r="H45" s="130">
        <v>0</v>
      </c>
      <c r="I45" s="130">
        <v>0</v>
      </c>
      <c r="J45" s="130">
        <v>0</v>
      </c>
      <c r="K45" s="143">
        <f t="shared" si="6"/>
        <v>0</v>
      </c>
      <c r="L45" s="143">
        <f t="shared" si="1"/>
        <v>0</v>
      </c>
      <c r="M45" s="143">
        <f t="shared" si="2"/>
        <v>0</v>
      </c>
      <c r="N45" s="143">
        <f t="shared" si="3"/>
        <v>0</v>
      </c>
      <c r="O45" s="143">
        <f t="shared" si="4"/>
        <v>0</v>
      </c>
      <c r="P45" s="143">
        <f t="shared" si="7"/>
        <v>0</v>
      </c>
      <c r="R45" s="19"/>
      <c r="S45" s="19"/>
    </row>
    <row r="46" spans="1:19" s="18" customFormat="1" ht="15" customHeight="1">
      <c r="A46" s="200">
        <v>28</v>
      </c>
      <c r="B46" s="59" t="s">
        <v>877</v>
      </c>
      <c r="C46" s="64" t="s">
        <v>126</v>
      </c>
      <c r="D46" s="162" t="s">
        <v>812</v>
      </c>
      <c r="E46" s="199">
        <v>1</v>
      </c>
      <c r="F46" s="142">
        <v>0</v>
      </c>
      <c r="G46" s="130">
        <v>0</v>
      </c>
      <c r="H46" s="130">
        <v>0</v>
      </c>
      <c r="I46" s="130">
        <v>0</v>
      </c>
      <c r="J46" s="130">
        <v>0</v>
      </c>
      <c r="K46" s="143">
        <f t="shared" si="6"/>
        <v>0</v>
      </c>
      <c r="L46" s="143">
        <f t="shared" si="1"/>
        <v>0</v>
      </c>
      <c r="M46" s="143">
        <f t="shared" si="2"/>
        <v>0</v>
      </c>
      <c r="N46" s="143">
        <f t="shared" si="3"/>
        <v>0</v>
      </c>
      <c r="O46" s="143">
        <f t="shared" si="4"/>
        <v>0</v>
      </c>
      <c r="P46" s="143">
        <f t="shared" si="7"/>
        <v>0</v>
      </c>
      <c r="R46" s="19"/>
      <c r="S46" s="19"/>
    </row>
    <row r="47" spans="1:19" s="18" customFormat="1" ht="15" customHeight="1">
      <c r="A47" s="200">
        <v>29</v>
      </c>
      <c r="B47" s="59" t="s">
        <v>877</v>
      </c>
      <c r="C47" s="64" t="s">
        <v>127</v>
      </c>
      <c r="D47" s="162" t="s">
        <v>812</v>
      </c>
      <c r="E47" s="199">
        <v>1</v>
      </c>
      <c r="F47" s="142">
        <v>0</v>
      </c>
      <c r="G47" s="130">
        <v>0</v>
      </c>
      <c r="H47" s="130">
        <v>0</v>
      </c>
      <c r="I47" s="130">
        <v>0</v>
      </c>
      <c r="J47" s="130">
        <v>0</v>
      </c>
      <c r="K47" s="143">
        <f t="shared" si="6"/>
        <v>0</v>
      </c>
      <c r="L47" s="143">
        <f t="shared" si="1"/>
        <v>0</v>
      </c>
      <c r="M47" s="143">
        <f t="shared" si="2"/>
        <v>0</v>
      </c>
      <c r="N47" s="143">
        <f t="shared" si="3"/>
        <v>0</v>
      </c>
      <c r="O47" s="143">
        <f t="shared" si="4"/>
        <v>0</v>
      </c>
      <c r="P47" s="143">
        <f t="shared" si="7"/>
        <v>0</v>
      </c>
      <c r="R47" s="19"/>
      <c r="S47" s="19"/>
    </row>
    <row r="48" spans="1:19" s="18" customFormat="1" ht="15" customHeight="1">
      <c r="A48" s="200">
        <v>30</v>
      </c>
      <c r="B48" s="59" t="s">
        <v>877</v>
      </c>
      <c r="C48" s="64" t="s">
        <v>128</v>
      </c>
      <c r="D48" s="162" t="s">
        <v>812</v>
      </c>
      <c r="E48" s="199">
        <v>2</v>
      </c>
      <c r="F48" s="142">
        <v>0</v>
      </c>
      <c r="G48" s="130">
        <v>0</v>
      </c>
      <c r="H48" s="130">
        <v>0</v>
      </c>
      <c r="I48" s="130">
        <v>0</v>
      </c>
      <c r="J48" s="130">
        <v>0</v>
      </c>
      <c r="K48" s="143">
        <f t="shared" si="6"/>
        <v>0</v>
      </c>
      <c r="L48" s="143">
        <f t="shared" si="1"/>
        <v>0</v>
      </c>
      <c r="M48" s="143">
        <f t="shared" si="2"/>
        <v>0</v>
      </c>
      <c r="N48" s="143">
        <f t="shared" si="3"/>
        <v>0</v>
      </c>
      <c r="O48" s="143">
        <f t="shared" si="4"/>
        <v>0</v>
      </c>
      <c r="P48" s="143">
        <f t="shared" si="7"/>
        <v>0</v>
      </c>
      <c r="R48" s="19"/>
      <c r="S48" s="19"/>
    </row>
    <row r="49" spans="1:19" s="18" customFormat="1" ht="15" customHeight="1">
      <c r="A49" s="200">
        <v>31</v>
      </c>
      <c r="B49" s="59" t="s">
        <v>877</v>
      </c>
      <c r="C49" s="64" t="s">
        <v>129</v>
      </c>
      <c r="D49" s="162" t="s">
        <v>812</v>
      </c>
      <c r="E49" s="199">
        <v>2</v>
      </c>
      <c r="F49" s="142">
        <v>0</v>
      </c>
      <c r="G49" s="130">
        <v>0</v>
      </c>
      <c r="H49" s="130">
        <v>0</v>
      </c>
      <c r="I49" s="130">
        <v>0</v>
      </c>
      <c r="J49" s="130">
        <v>0</v>
      </c>
      <c r="K49" s="143">
        <f t="shared" si="6"/>
        <v>0</v>
      </c>
      <c r="L49" s="143">
        <f t="shared" si="1"/>
        <v>0</v>
      </c>
      <c r="M49" s="143">
        <f t="shared" si="2"/>
        <v>0</v>
      </c>
      <c r="N49" s="143">
        <f t="shared" si="3"/>
        <v>0</v>
      </c>
      <c r="O49" s="143">
        <f t="shared" si="4"/>
        <v>0</v>
      </c>
      <c r="P49" s="143">
        <f t="shared" si="7"/>
        <v>0</v>
      </c>
      <c r="R49" s="19"/>
      <c r="S49" s="19"/>
    </row>
    <row r="50" spans="1:19" s="18" customFormat="1" ht="15" customHeight="1">
      <c r="A50" s="200">
        <v>32</v>
      </c>
      <c r="B50" s="59" t="s">
        <v>877</v>
      </c>
      <c r="C50" s="64" t="s">
        <v>130</v>
      </c>
      <c r="D50" s="162" t="s">
        <v>949</v>
      </c>
      <c r="E50" s="199">
        <v>9</v>
      </c>
      <c r="F50" s="142">
        <v>0</v>
      </c>
      <c r="G50" s="130">
        <v>0</v>
      </c>
      <c r="H50" s="130">
        <v>0</v>
      </c>
      <c r="I50" s="130">
        <v>0</v>
      </c>
      <c r="J50" s="130">
        <v>0</v>
      </c>
      <c r="K50" s="143">
        <f t="shared" si="6"/>
        <v>0</v>
      </c>
      <c r="L50" s="143">
        <f t="shared" si="1"/>
        <v>0</v>
      </c>
      <c r="M50" s="143">
        <f t="shared" si="2"/>
        <v>0</v>
      </c>
      <c r="N50" s="143">
        <f t="shared" si="3"/>
        <v>0</v>
      </c>
      <c r="O50" s="143">
        <f t="shared" si="4"/>
        <v>0</v>
      </c>
      <c r="P50" s="143">
        <f t="shared" si="7"/>
        <v>0</v>
      </c>
      <c r="R50" s="19"/>
      <c r="S50" s="19"/>
    </row>
    <row r="51" spans="1:19" s="18" customFormat="1" ht="15" customHeight="1">
      <c r="A51" s="200">
        <v>33</v>
      </c>
      <c r="B51" s="59" t="s">
        <v>877</v>
      </c>
      <c r="C51" s="64" t="s">
        <v>131</v>
      </c>
      <c r="D51" s="162" t="s">
        <v>949</v>
      </c>
      <c r="E51" s="199">
        <v>16</v>
      </c>
      <c r="F51" s="142">
        <v>0</v>
      </c>
      <c r="G51" s="130">
        <v>0</v>
      </c>
      <c r="H51" s="130">
        <v>0</v>
      </c>
      <c r="I51" s="130">
        <v>0</v>
      </c>
      <c r="J51" s="130">
        <v>0</v>
      </c>
      <c r="K51" s="143">
        <f t="shared" si="6"/>
        <v>0</v>
      </c>
      <c r="L51" s="143">
        <f t="shared" si="1"/>
        <v>0</v>
      </c>
      <c r="M51" s="143">
        <f t="shared" si="2"/>
        <v>0</v>
      </c>
      <c r="N51" s="143">
        <f t="shared" si="3"/>
        <v>0</v>
      </c>
      <c r="O51" s="143">
        <f t="shared" si="4"/>
        <v>0</v>
      </c>
      <c r="P51" s="143">
        <f t="shared" si="7"/>
        <v>0</v>
      </c>
      <c r="R51" s="19"/>
      <c r="S51" s="19"/>
    </row>
    <row r="52" spans="1:19" s="18" customFormat="1" ht="15" customHeight="1">
      <c r="A52" s="200">
        <v>34</v>
      </c>
      <c r="B52" s="59" t="s">
        <v>877</v>
      </c>
      <c r="C52" s="64" t="s">
        <v>132</v>
      </c>
      <c r="D52" s="162" t="s">
        <v>949</v>
      </c>
      <c r="E52" s="199">
        <v>7</v>
      </c>
      <c r="F52" s="142">
        <v>0</v>
      </c>
      <c r="G52" s="130">
        <v>0</v>
      </c>
      <c r="H52" s="130">
        <v>0</v>
      </c>
      <c r="I52" s="130">
        <v>0</v>
      </c>
      <c r="J52" s="130">
        <v>0</v>
      </c>
      <c r="K52" s="143">
        <f t="shared" si="6"/>
        <v>0</v>
      </c>
      <c r="L52" s="143">
        <f t="shared" si="1"/>
        <v>0</v>
      </c>
      <c r="M52" s="143">
        <f t="shared" si="2"/>
        <v>0</v>
      </c>
      <c r="N52" s="143">
        <f t="shared" si="3"/>
        <v>0</v>
      </c>
      <c r="O52" s="143">
        <f t="shared" si="4"/>
        <v>0</v>
      </c>
      <c r="P52" s="143">
        <f t="shared" si="7"/>
        <v>0</v>
      </c>
      <c r="R52" s="19"/>
      <c r="S52" s="19"/>
    </row>
    <row r="53" spans="1:19" s="18" customFormat="1" ht="15" customHeight="1">
      <c r="A53" s="200">
        <v>35</v>
      </c>
      <c r="B53" s="59" t="s">
        <v>877</v>
      </c>
      <c r="C53" s="64" t="s">
        <v>133</v>
      </c>
      <c r="D53" s="162" t="s">
        <v>949</v>
      </c>
      <c r="E53" s="199">
        <v>20</v>
      </c>
      <c r="F53" s="142">
        <v>0</v>
      </c>
      <c r="G53" s="130">
        <v>0</v>
      </c>
      <c r="H53" s="130">
        <v>0</v>
      </c>
      <c r="I53" s="130">
        <v>0</v>
      </c>
      <c r="J53" s="130">
        <v>0</v>
      </c>
      <c r="K53" s="143">
        <f t="shared" si="6"/>
        <v>0</v>
      </c>
      <c r="L53" s="143">
        <f t="shared" si="1"/>
        <v>0</v>
      </c>
      <c r="M53" s="143">
        <f t="shared" si="2"/>
        <v>0</v>
      </c>
      <c r="N53" s="143">
        <f t="shared" si="3"/>
        <v>0</v>
      </c>
      <c r="O53" s="143">
        <f t="shared" si="4"/>
        <v>0</v>
      </c>
      <c r="P53" s="143">
        <f t="shared" si="7"/>
        <v>0</v>
      </c>
      <c r="R53" s="19"/>
      <c r="S53" s="19"/>
    </row>
    <row r="54" spans="1:19" s="18" customFormat="1" ht="15" customHeight="1">
      <c r="A54" s="200">
        <v>36</v>
      </c>
      <c r="B54" s="59" t="s">
        <v>877</v>
      </c>
      <c r="C54" s="64" t="s">
        <v>134</v>
      </c>
      <c r="D54" s="162" t="s">
        <v>949</v>
      </c>
      <c r="E54" s="199">
        <v>20</v>
      </c>
      <c r="F54" s="142">
        <v>0</v>
      </c>
      <c r="G54" s="130">
        <v>0</v>
      </c>
      <c r="H54" s="130">
        <v>0</v>
      </c>
      <c r="I54" s="130">
        <v>0</v>
      </c>
      <c r="J54" s="130">
        <v>0</v>
      </c>
      <c r="K54" s="143">
        <f t="shared" si="6"/>
        <v>0</v>
      </c>
      <c r="L54" s="143">
        <f t="shared" si="1"/>
        <v>0</v>
      </c>
      <c r="M54" s="143">
        <f t="shared" si="2"/>
        <v>0</v>
      </c>
      <c r="N54" s="143">
        <f t="shared" si="3"/>
        <v>0</v>
      </c>
      <c r="O54" s="143">
        <f t="shared" si="4"/>
        <v>0</v>
      </c>
      <c r="P54" s="143">
        <f t="shared" si="7"/>
        <v>0</v>
      </c>
      <c r="R54" s="19"/>
      <c r="S54" s="19"/>
    </row>
    <row r="55" spans="1:19" s="18" customFormat="1" ht="15">
      <c r="A55" s="200">
        <v>37</v>
      </c>
      <c r="B55" s="59" t="s">
        <v>877</v>
      </c>
      <c r="C55" s="64" t="s">
        <v>135</v>
      </c>
      <c r="D55" s="162" t="s">
        <v>949</v>
      </c>
      <c r="E55" s="199">
        <v>68</v>
      </c>
      <c r="F55" s="142">
        <v>0</v>
      </c>
      <c r="G55" s="130">
        <v>0</v>
      </c>
      <c r="H55" s="130">
        <v>0</v>
      </c>
      <c r="I55" s="130">
        <v>0</v>
      </c>
      <c r="J55" s="130">
        <v>0</v>
      </c>
      <c r="K55" s="143">
        <f t="shared" si="6"/>
        <v>0</v>
      </c>
      <c r="L55" s="143">
        <f t="shared" si="1"/>
        <v>0</v>
      </c>
      <c r="M55" s="143">
        <f t="shared" si="2"/>
        <v>0</v>
      </c>
      <c r="N55" s="143">
        <f t="shared" si="3"/>
        <v>0</v>
      </c>
      <c r="O55" s="143">
        <f t="shared" si="4"/>
        <v>0</v>
      </c>
      <c r="P55" s="143">
        <f t="shared" si="7"/>
        <v>0</v>
      </c>
      <c r="R55" s="19"/>
      <c r="S55" s="19"/>
    </row>
    <row r="56" spans="1:19" s="18" customFormat="1" ht="15">
      <c r="A56" s="200">
        <v>38</v>
      </c>
      <c r="B56" s="59" t="s">
        <v>877</v>
      </c>
      <c r="C56" s="64" t="s">
        <v>136</v>
      </c>
      <c r="D56" s="162" t="s">
        <v>949</v>
      </c>
      <c r="E56" s="199">
        <v>12</v>
      </c>
      <c r="F56" s="142">
        <v>0</v>
      </c>
      <c r="G56" s="130">
        <v>0</v>
      </c>
      <c r="H56" s="130">
        <v>0</v>
      </c>
      <c r="I56" s="130">
        <v>0</v>
      </c>
      <c r="J56" s="130">
        <v>0</v>
      </c>
      <c r="K56" s="143">
        <f t="shared" si="6"/>
        <v>0</v>
      </c>
      <c r="L56" s="143">
        <f t="shared" si="1"/>
        <v>0</v>
      </c>
      <c r="M56" s="143">
        <f t="shared" si="2"/>
        <v>0</v>
      </c>
      <c r="N56" s="143">
        <f t="shared" si="3"/>
        <v>0</v>
      </c>
      <c r="O56" s="143">
        <f t="shared" si="4"/>
        <v>0</v>
      </c>
      <c r="P56" s="143">
        <f t="shared" si="7"/>
        <v>0</v>
      </c>
      <c r="R56" s="19"/>
      <c r="S56" s="19"/>
    </row>
    <row r="57" spans="1:19" s="18" customFormat="1" ht="15">
      <c r="A57" s="200">
        <v>39</v>
      </c>
      <c r="B57" s="59" t="s">
        <v>877</v>
      </c>
      <c r="C57" s="64" t="s">
        <v>137</v>
      </c>
      <c r="D57" s="162" t="s">
        <v>949</v>
      </c>
      <c r="E57" s="199">
        <v>6</v>
      </c>
      <c r="F57" s="142">
        <v>0</v>
      </c>
      <c r="G57" s="130">
        <v>0</v>
      </c>
      <c r="H57" s="130">
        <v>0</v>
      </c>
      <c r="I57" s="130">
        <v>0</v>
      </c>
      <c r="J57" s="130">
        <v>0</v>
      </c>
      <c r="K57" s="143">
        <f t="shared" si="6"/>
        <v>0</v>
      </c>
      <c r="L57" s="143">
        <f t="shared" si="1"/>
        <v>0</v>
      </c>
      <c r="M57" s="143">
        <f t="shared" si="2"/>
        <v>0</v>
      </c>
      <c r="N57" s="143">
        <f t="shared" si="3"/>
        <v>0</v>
      </c>
      <c r="O57" s="143">
        <f t="shared" si="4"/>
        <v>0</v>
      </c>
      <c r="P57" s="143">
        <f t="shared" si="7"/>
        <v>0</v>
      </c>
      <c r="R57" s="19"/>
      <c r="S57" s="19"/>
    </row>
    <row r="58" spans="1:19" s="18" customFormat="1" ht="15">
      <c r="A58" s="200">
        <v>40</v>
      </c>
      <c r="B58" s="59" t="s">
        <v>877</v>
      </c>
      <c r="C58" s="64" t="s">
        <v>138</v>
      </c>
      <c r="D58" s="162" t="s">
        <v>949</v>
      </c>
      <c r="E58" s="199">
        <v>25</v>
      </c>
      <c r="F58" s="142">
        <v>0</v>
      </c>
      <c r="G58" s="130">
        <v>0</v>
      </c>
      <c r="H58" s="130">
        <v>0</v>
      </c>
      <c r="I58" s="130">
        <v>0</v>
      </c>
      <c r="J58" s="130">
        <v>0</v>
      </c>
      <c r="K58" s="143">
        <f t="shared" si="6"/>
        <v>0</v>
      </c>
      <c r="L58" s="143">
        <f t="shared" si="1"/>
        <v>0</v>
      </c>
      <c r="M58" s="143">
        <f t="shared" si="2"/>
        <v>0</v>
      </c>
      <c r="N58" s="143">
        <f t="shared" si="3"/>
        <v>0</v>
      </c>
      <c r="O58" s="143">
        <f t="shared" si="4"/>
        <v>0</v>
      </c>
      <c r="P58" s="143">
        <f t="shared" si="7"/>
        <v>0</v>
      </c>
      <c r="R58" s="19"/>
      <c r="S58" s="19"/>
    </row>
    <row r="59" spans="1:19" s="18" customFormat="1" ht="15">
      <c r="A59" s="200">
        <v>41</v>
      </c>
      <c r="B59" s="59" t="s">
        <v>877</v>
      </c>
      <c r="C59" s="64" t="s">
        <v>139</v>
      </c>
      <c r="D59" s="162" t="s">
        <v>949</v>
      </c>
      <c r="E59" s="199">
        <v>24</v>
      </c>
      <c r="F59" s="142">
        <v>0</v>
      </c>
      <c r="G59" s="130">
        <v>0</v>
      </c>
      <c r="H59" s="130">
        <v>0</v>
      </c>
      <c r="I59" s="130">
        <v>0</v>
      </c>
      <c r="J59" s="130">
        <v>0</v>
      </c>
      <c r="K59" s="143">
        <f t="shared" si="6"/>
        <v>0</v>
      </c>
      <c r="L59" s="143">
        <f t="shared" si="1"/>
        <v>0</v>
      </c>
      <c r="M59" s="143">
        <f t="shared" si="2"/>
        <v>0</v>
      </c>
      <c r="N59" s="143">
        <f t="shared" si="3"/>
        <v>0</v>
      </c>
      <c r="O59" s="143">
        <f t="shared" si="4"/>
        <v>0</v>
      </c>
      <c r="P59" s="143">
        <f t="shared" si="7"/>
        <v>0</v>
      </c>
      <c r="R59" s="19"/>
      <c r="S59" s="19"/>
    </row>
    <row r="60" spans="1:19" s="18" customFormat="1" ht="15">
      <c r="A60" s="200">
        <v>42</v>
      </c>
      <c r="B60" s="59" t="s">
        <v>877</v>
      </c>
      <c r="C60" s="64" t="s">
        <v>140</v>
      </c>
      <c r="D60" s="162" t="s">
        <v>949</v>
      </c>
      <c r="E60" s="199">
        <v>17</v>
      </c>
      <c r="F60" s="142">
        <v>0</v>
      </c>
      <c r="G60" s="130">
        <v>0</v>
      </c>
      <c r="H60" s="130">
        <v>0</v>
      </c>
      <c r="I60" s="130">
        <v>0</v>
      </c>
      <c r="J60" s="130">
        <v>0</v>
      </c>
      <c r="K60" s="143">
        <f t="shared" si="6"/>
        <v>0</v>
      </c>
      <c r="L60" s="143">
        <f t="shared" si="1"/>
        <v>0</v>
      </c>
      <c r="M60" s="143">
        <f t="shared" si="2"/>
        <v>0</v>
      </c>
      <c r="N60" s="143">
        <f t="shared" si="3"/>
        <v>0</v>
      </c>
      <c r="O60" s="143">
        <f t="shared" si="4"/>
        <v>0</v>
      </c>
      <c r="P60" s="143">
        <f t="shared" si="7"/>
        <v>0</v>
      </c>
      <c r="R60" s="19"/>
      <c r="S60" s="19"/>
    </row>
    <row r="61" spans="1:19" s="18" customFormat="1" ht="15">
      <c r="A61" s="200">
        <v>43</v>
      </c>
      <c r="B61" s="59" t="s">
        <v>877</v>
      </c>
      <c r="C61" s="64" t="s">
        <v>141</v>
      </c>
      <c r="D61" s="162" t="s">
        <v>949</v>
      </c>
      <c r="E61" s="199">
        <v>8</v>
      </c>
      <c r="F61" s="142">
        <v>0</v>
      </c>
      <c r="G61" s="130">
        <v>0</v>
      </c>
      <c r="H61" s="130">
        <v>0</v>
      </c>
      <c r="I61" s="130">
        <v>0</v>
      </c>
      <c r="J61" s="130">
        <v>0</v>
      </c>
      <c r="K61" s="143">
        <f t="shared" si="6"/>
        <v>0</v>
      </c>
      <c r="L61" s="143">
        <f t="shared" si="1"/>
        <v>0</v>
      </c>
      <c r="M61" s="143">
        <f t="shared" si="2"/>
        <v>0</v>
      </c>
      <c r="N61" s="143">
        <f t="shared" si="3"/>
        <v>0</v>
      </c>
      <c r="O61" s="143">
        <f t="shared" si="4"/>
        <v>0</v>
      </c>
      <c r="P61" s="143">
        <f t="shared" si="7"/>
        <v>0</v>
      </c>
      <c r="R61" s="19"/>
      <c r="S61" s="19"/>
    </row>
    <row r="62" spans="1:19" s="18" customFormat="1" ht="15">
      <c r="A62" s="200">
        <v>44</v>
      </c>
      <c r="B62" s="59" t="s">
        <v>877</v>
      </c>
      <c r="C62" s="64" t="s">
        <v>142</v>
      </c>
      <c r="D62" s="162" t="s">
        <v>949</v>
      </c>
      <c r="E62" s="199">
        <v>13</v>
      </c>
      <c r="F62" s="142">
        <v>0</v>
      </c>
      <c r="G62" s="130">
        <v>0</v>
      </c>
      <c r="H62" s="130">
        <v>0</v>
      </c>
      <c r="I62" s="130">
        <v>0</v>
      </c>
      <c r="J62" s="130">
        <v>0</v>
      </c>
      <c r="K62" s="143">
        <f t="shared" si="6"/>
        <v>0</v>
      </c>
      <c r="L62" s="143">
        <f t="shared" si="1"/>
        <v>0</v>
      </c>
      <c r="M62" s="143">
        <f t="shared" si="2"/>
        <v>0</v>
      </c>
      <c r="N62" s="143">
        <f t="shared" si="3"/>
        <v>0</v>
      </c>
      <c r="O62" s="143">
        <f t="shared" si="4"/>
        <v>0</v>
      </c>
      <c r="P62" s="143">
        <f t="shared" si="7"/>
        <v>0</v>
      </c>
      <c r="R62" s="19"/>
      <c r="S62" s="19"/>
    </row>
    <row r="63" spans="1:19" s="18" customFormat="1" ht="15">
      <c r="A63" s="200">
        <v>45</v>
      </c>
      <c r="B63" s="59" t="s">
        <v>877</v>
      </c>
      <c r="C63" s="64" t="s">
        <v>143</v>
      </c>
      <c r="D63" s="162" t="s">
        <v>949</v>
      </c>
      <c r="E63" s="199">
        <v>7</v>
      </c>
      <c r="F63" s="142">
        <v>0</v>
      </c>
      <c r="G63" s="130">
        <v>0</v>
      </c>
      <c r="H63" s="130">
        <v>0</v>
      </c>
      <c r="I63" s="130">
        <v>0</v>
      </c>
      <c r="J63" s="130">
        <v>0</v>
      </c>
      <c r="K63" s="143">
        <f t="shared" si="6"/>
        <v>0</v>
      </c>
      <c r="L63" s="143">
        <f t="shared" si="1"/>
        <v>0</v>
      </c>
      <c r="M63" s="143">
        <f t="shared" si="2"/>
        <v>0</v>
      </c>
      <c r="N63" s="143">
        <f t="shared" si="3"/>
        <v>0</v>
      </c>
      <c r="O63" s="143">
        <f t="shared" si="4"/>
        <v>0</v>
      </c>
      <c r="P63" s="143">
        <f t="shared" si="7"/>
        <v>0</v>
      </c>
      <c r="R63" s="19"/>
      <c r="S63" s="19"/>
    </row>
    <row r="64" spans="1:19" s="18" customFormat="1" ht="15">
      <c r="A64" s="200">
        <v>46</v>
      </c>
      <c r="B64" s="59" t="s">
        <v>877</v>
      </c>
      <c r="C64" s="64" t="s">
        <v>144</v>
      </c>
      <c r="D64" s="162" t="s">
        <v>949</v>
      </c>
      <c r="E64" s="199">
        <v>7</v>
      </c>
      <c r="F64" s="142">
        <v>0</v>
      </c>
      <c r="G64" s="130">
        <v>0</v>
      </c>
      <c r="H64" s="130">
        <v>0</v>
      </c>
      <c r="I64" s="130">
        <v>0</v>
      </c>
      <c r="J64" s="130">
        <v>0</v>
      </c>
      <c r="K64" s="143">
        <f t="shared" si="6"/>
        <v>0</v>
      </c>
      <c r="L64" s="143">
        <f t="shared" si="1"/>
        <v>0</v>
      </c>
      <c r="M64" s="143">
        <f t="shared" si="2"/>
        <v>0</v>
      </c>
      <c r="N64" s="143">
        <f t="shared" si="3"/>
        <v>0</v>
      </c>
      <c r="O64" s="143">
        <f t="shared" si="4"/>
        <v>0</v>
      </c>
      <c r="P64" s="143">
        <f t="shared" si="7"/>
        <v>0</v>
      </c>
      <c r="R64" s="19"/>
      <c r="S64" s="19"/>
    </row>
    <row r="65" spans="1:19" s="18" customFormat="1" ht="15">
      <c r="A65" s="200">
        <v>47</v>
      </c>
      <c r="B65" s="59" t="s">
        <v>877</v>
      </c>
      <c r="C65" s="64" t="s">
        <v>145</v>
      </c>
      <c r="D65" s="162" t="s">
        <v>949</v>
      </c>
      <c r="E65" s="199">
        <v>7</v>
      </c>
      <c r="F65" s="142">
        <v>0</v>
      </c>
      <c r="G65" s="130">
        <v>0</v>
      </c>
      <c r="H65" s="130">
        <v>0</v>
      </c>
      <c r="I65" s="130">
        <v>0</v>
      </c>
      <c r="J65" s="130">
        <v>0</v>
      </c>
      <c r="K65" s="143">
        <f t="shared" si="6"/>
        <v>0</v>
      </c>
      <c r="L65" s="143">
        <f t="shared" si="1"/>
        <v>0</v>
      </c>
      <c r="M65" s="143">
        <f t="shared" si="2"/>
        <v>0</v>
      </c>
      <c r="N65" s="143">
        <f t="shared" si="3"/>
        <v>0</v>
      </c>
      <c r="O65" s="143">
        <f t="shared" si="4"/>
        <v>0</v>
      </c>
      <c r="P65" s="143">
        <f t="shared" si="7"/>
        <v>0</v>
      </c>
      <c r="R65" s="19"/>
      <c r="S65" s="19"/>
    </row>
    <row r="66" spans="1:19" s="18" customFormat="1" ht="15">
      <c r="A66" s="200">
        <v>48</v>
      </c>
      <c r="B66" s="59" t="s">
        <v>877</v>
      </c>
      <c r="C66" s="64" t="s">
        <v>146</v>
      </c>
      <c r="D66" s="162" t="s">
        <v>949</v>
      </c>
      <c r="E66" s="199">
        <v>7</v>
      </c>
      <c r="F66" s="142">
        <v>0</v>
      </c>
      <c r="G66" s="130">
        <v>0</v>
      </c>
      <c r="H66" s="130">
        <v>0</v>
      </c>
      <c r="I66" s="130">
        <v>0</v>
      </c>
      <c r="J66" s="130">
        <v>0</v>
      </c>
      <c r="K66" s="143">
        <f t="shared" si="6"/>
        <v>0</v>
      </c>
      <c r="L66" s="143">
        <f t="shared" si="1"/>
        <v>0</v>
      </c>
      <c r="M66" s="143">
        <f t="shared" si="2"/>
        <v>0</v>
      </c>
      <c r="N66" s="143">
        <f t="shared" si="3"/>
        <v>0</v>
      </c>
      <c r="O66" s="143">
        <f t="shared" si="4"/>
        <v>0</v>
      </c>
      <c r="P66" s="143">
        <f t="shared" si="7"/>
        <v>0</v>
      </c>
      <c r="R66" s="19"/>
      <c r="S66" s="19"/>
    </row>
    <row r="67" spans="1:19" s="18" customFormat="1" ht="15">
      <c r="A67" s="200">
        <v>49</v>
      </c>
      <c r="B67" s="59" t="s">
        <v>877</v>
      </c>
      <c r="C67" s="64" t="s">
        <v>147</v>
      </c>
      <c r="D67" s="162" t="s">
        <v>949</v>
      </c>
      <c r="E67" s="199">
        <v>7</v>
      </c>
      <c r="F67" s="142">
        <v>0</v>
      </c>
      <c r="G67" s="130">
        <v>0</v>
      </c>
      <c r="H67" s="130">
        <v>0</v>
      </c>
      <c r="I67" s="130">
        <v>0</v>
      </c>
      <c r="J67" s="130">
        <v>0</v>
      </c>
      <c r="K67" s="143">
        <f t="shared" si="6"/>
        <v>0</v>
      </c>
      <c r="L67" s="143">
        <f t="shared" si="1"/>
        <v>0</v>
      </c>
      <c r="M67" s="143">
        <f t="shared" si="2"/>
        <v>0</v>
      </c>
      <c r="N67" s="143">
        <f t="shared" si="3"/>
        <v>0</v>
      </c>
      <c r="O67" s="143">
        <f t="shared" si="4"/>
        <v>0</v>
      </c>
      <c r="P67" s="143">
        <f t="shared" si="7"/>
        <v>0</v>
      </c>
      <c r="R67" s="19"/>
      <c r="S67" s="19"/>
    </row>
    <row r="68" spans="1:19" s="18" customFormat="1" ht="15">
      <c r="A68" s="200">
        <v>50</v>
      </c>
      <c r="B68" s="59" t="s">
        <v>877</v>
      </c>
      <c r="C68" s="64" t="s">
        <v>148</v>
      </c>
      <c r="D68" s="162" t="s">
        <v>949</v>
      </c>
      <c r="E68" s="199">
        <v>9</v>
      </c>
      <c r="F68" s="142">
        <v>0</v>
      </c>
      <c r="G68" s="130">
        <v>0</v>
      </c>
      <c r="H68" s="130">
        <v>0</v>
      </c>
      <c r="I68" s="130">
        <v>0</v>
      </c>
      <c r="J68" s="130">
        <v>0</v>
      </c>
      <c r="K68" s="143">
        <f t="shared" si="6"/>
        <v>0</v>
      </c>
      <c r="L68" s="143">
        <f t="shared" si="1"/>
        <v>0</v>
      </c>
      <c r="M68" s="143">
        <f t="shared" si="2"/>
        <v>0</v>
      </c>
      <c r="N68" s="143">
        <f t="shared" si="3"/>
        <v>0</v>
      </c>
      <c r="O68" s="143">
        <f t="shared" si="4"/>
        <v>0</v>
      </c>
      <c r="P68" s="143">
        <f t="shared" si="7"/>
        <v>0</v>
      </c>
      <c r="R68" s="19"/>
      <c r="S68" s="19"/>
    </row>
    <row r="69" spans="1:19" s="18" customFormat="1" ht="15">
      <c r="A69" s="200">
        <v>51</v>
      </c>
      <c r="B69" s="59" t="s">
        <v>877</v>
      </c>
      <c r="C69" s="64" t="s">
        <v>149</v>
      </c>
      <c r="D69" s="162" t="s">
        <v>949</v>
      </c>
      <c r="E69" s="199">
        <v>2</v>
      </c>
      <c r="F69" s="142">
        <v>0</v>
      </c>
      <c r="G69" s="130">
        <v>0</v>
      </c>
      <c r="H69" s="130">
        <v>0</v>
      </c>
      <c r="I69" s="130">
        <v>0</v>
      </c>
      <c r="J69" s="130">
        <v>0</v>
      </c>
      <c r="K69" s="143">
        <f t="shared" si="6"/>
        <v>0</v>
      </c>
      <c r="L69" s="143">
        <f t="shared" si="1"/>
        <v>0</v>
      </c>
      <c r="M69" s="143">
        <f t="shared" si="2"/>
        <v>0</v>
      </c>
      <c r="N69" s="143">
        <f t="shared" si="3"/>
        <v>0</v>
      </c>
      <c r="O69" s="143">
        <f t="shared" si="4"/>
        <v>0</v>
      </c>
      <c r="P69" s="143">
        <f t="shared" si="7"/>
        <v>0</v>
      </c>
      <c r="R69" s="19"/>
      <c r="S69" s="19"/>
    </row>
    <row r="70" spans="1:19" s="18" customFormat="1" ht="15">
      <c r="A70" s="200">
        <v>52</v>
      </c>
      <c r="B70" s="59" t="s">
        <v>877</v>
      </c>
      <c r="C70" s="64" t="s">
        <v>150</v>
      </c>
      <c r="D70" s="162" t="s">
        <v>949</v>
      </c>
      <c r="E70" s="199">
        <v>2</v>
      </c>
      <c r="F70" s="142">
        <v>0</v>
      </c>
      <c r="G70" s="130">
        <v>0</v>
      </c>
      <c r="H70" s="130">
        <v>0</v>
      </c>
      <c r="I70" s="130">
        <v>0</v>
      </c>
      <c r="J70" s="130">
        <v>0</v>
      </c>
      <c r="K70" s="143">
        <f t="shared" si="6"/>
        <v>0</v>
      </c>
      <c r="L70" s="143">
        <f t="shared" si="1"/>
        <v>0</v>
      </c>
      <c r="M70" s="143">
        <f t="shared" si="2"/>
        <v>0</v>
      </c>
      <c r="N70" s="143">
        <f t="shared" si="3"/>
        <v>0</v>
      </c>
      <c r="O70" s="143">
        <f t="shared" si="4"/>
        <v>0</v>
      </c>
      <c r="P70" s="143">
        <f t="shared" si="7"/>
        <v>0</v>
      </c>
      <c r="R70" s="19"/>
      <c r="S70" s="19"/>
    </row>
    <row r="71" spans="1:19" s="18" customFormat="1" ht="15">
      <c r="A71" s="200">
        <v>53</v>
      </c>
      <c r="B71" s="59" t="s">
        <v>877</v>
      </c>
      <c r="C71" s="64" t="s">
        <v>151</v>
      </c>
      <c r="D71" s="162" t="s">
        <v>949</v>
      </c>
      <c r="E71" s="199">
        <v>2</v>
      </c>
      <c r="F71" s="142">
        <v>0</v>
      </c>
      <c r="G71" s="130">
        <v>0</v>
      </c>
      <c r="H71" s="130">
        <v>0</v>
      </c>
      <c r="I71" s="130">
        <v>0</v>
      </c>
      <c r="J71" s="130">
        <v>0</v>
      </c>
      <c r="K71" s="143">
        <f t="shared" si="6"/>
        <v>0</v>
      </c>
      <c r="L71" s="143">
        <f t="shared" si="1"/>
        <v>0</v>
      </c>
      <c r="M71" s="143">
        <f t="shared" si="2"/>
        <v>0</v>
      </c>
      <c r="N71" s="143">
        <f t="shared" si="3"/>
        <v>0</v>
      </c>
      <c r="O71" s="143">
        <f t="shared" si="4"/>
        <v>0</v>
      </c>
      <c r="P71" s="143">
        <f t="shared" si="7"/>
        <v>0</v>
      </c>
      <c r="R71" s="19"/>
      <c r="S71" s="19"/>
    </row>
    <row r="72" spans="1:19" s="18" customFormat="1" ht="30">
      <c r="A72" s="200">
        <v>54</v>
      </c>
      <c r="B72" s="59" t="s">
        <v>877</v>
      </c>
      <c r="C72" s="64" t="s">
        <v>315</v>
      </c>
      <c r="D72" s="162" t="s">
        <v>152</v>
      </c>
      <c r="E72" s="199">
        <v>500</v>
      </c>
      <c r="F72" s="142">
        <v>0</v>
      </c>
      <c r="G72" s="130">
        <v>0</v>
      </c>
      <c r="H72" s="130">
        <v>0</v>
      </c>
      <c r="I72" s="130">
        <v>0</v>
      </c>
      <c r="J72" s="130">
        <v>0</v>
      </c>
      <c r="K72" s="143">
        <f t="shared" si="6"/>
        <v>0</v>
      </c>
      <c r="L72" s="143">
        <f t="shared" si="1"/>
        <v>0</v>
      </c>
      <c r="M72" s="143">
        <f t="shared" si="2"/>
        <v>0</v>
      </c>
      <c r="N72" s="143">
        <f t="shared" si="3"/>
        <v>0</v>
      </c>
      <c r="O72" s="143">
        <f t="shared" si="4"/>
        <v>0</v>
      </c>
      <c r="P72" s="143">
        <f t="shared" si="7"/>
        <v>0</v>
      </c>
      <c r="R72" s="19"/>
      <c r="S72" s="19"/>
    </row>
    <row r="73" spans="1:19" s="18" customFormat="1" ht="30">
      <c r="A73" s="200">
        <v>55</v>
      </c>
      <c r="B73" s="59" t="s">
        <v>877</v>
      </c>
      <c r="C73" s="64" t="s">
        <v>316</v>
      </c>
      <c r="D73" s="162" t="s">
        <v>152</v>
      </c>
      <c r="E73" s="199">
        <v>150</v>
      </c>
      <c r="F73" s="142">
        <v>0</v>
      </c>
      <c r="G73" s="130">
        <v>0</v>
      </c>
      <c r="H73" s="130">
        <v>0</v>
      </c>
      <c r="I73" s="130">
        <v>0</v>
      </c>
      <c r="J73" s="130">
        <v>0</v>
      </c>
      <c r="K73" s="143">
        <f t="shared" si="6"/>
        <v>0</v>
      </c>
      <c r="L73" s="143">
        <f t="shared" si="1"/>
        <v>0</v>
      </c>
      <c r="M73" s="143">
        <f t="shared" si="2"/>
        <v>0</v>
      </c>
      <c r="N73" s="143">
        <f t="shared" si="3"/>
        <v>0</v>
      </c>
      <c r="O73" s="143">
        <f t="shared" si="4"/>
        <v>0</v>
      </c>
      <c r="P73" s="143">
        <f t="shared" si="7"/>
        <v>0</v>
      </c>
      <c r="R73" s="19"/>
      <c r="S73" s="19"/>
    </row>
    <row r="74" spans="1:19" s="18" customFormat="1" ht="15">
      <c r="A74" s="200">
        <v>56</v>
      </c>
      <c r="B74" s="59" t="s">
        <v>877</v>
      </c>
      <c r="C74" s="64" t="s">
        <v>153</v>
      </c>
      <c r="D74" s="162" t="s">
        <v>1109</v>
      </c>
      <c r="E74" s="199">
        <v>1</v>
      </c>
      <c r="F74" s="142">
        <v>0</v>
      </c>
      <c r="G74" s="130">
        <v>0</v>
      </c>
      <c r="H74" s="130">
        <v>0</v>
      </c>
      <c r="I74" s="130">
        <v>0</v>
      </c>
      <c r="J74" s="130">
        <v>0</v>
      </c>
      <c r="K74" s="143">
        <f t="shared" si="6"/>
        <v>0</v>
      </c>
      <c r="L74" s="143">
        <f t="shared" si="1"/>
        <v>0</v>
      </c>
      <c r="M74" s="143">
        <f t="shared" si="2"/>
        <v>0</v>
      </c>
      <c r="N74" s="143">
        <f t="shared" si="3"/>
        <v>0</v>
      </c>
      <c r="O74" s="143">
        <f t="shared" si="4"/>
        <v>0</v>
      </c>
      <c r="P74" s="143">
        <f t="shared" si="7"/>
        <v>0</v>
      </c>
      <c r="R74" s="19"/>
      <c r="S74" s="19"/>
    </row>
    <row r="75" spans="1:19" s="18" customFormat="1" ht="15">
      <c r="A75" s="200">
        <v>57</v>
      </c>
      <c r="B75" s="59" t="s">
        <v>877</v>
      </c>
      <c r="C75" s="64" t="s">
        <v>154</v>
      </c>
      <c r="D75" s="162" t="s">
        <v>1109</v>
      </c>
      <c r="E75" s="199">
        <v>1</v>
      </c>
      <c r="F75" s="142">
        <v>0</v>
      </c>
      <c r="G75" s="130">
        <v>0</v>
      </c>
      <c r="H75" s="130">
        <v>0</v>
      </c>
      <c r="I75" s="130">
        <v>0</v>
      </c>
      <c r="J75" s="130">
        <v>0</v>
      </c>
      <c r="K75" s="143">
        <f t="shared" si="6"/>
        <v>0</v>
      </c>
      <c r="L75" s="143">
        <f t="shared" si="1"/>
        <v>0</v>
      </c>
      <c r="M75" s="143">
        <f t="shared" si="2"/>
        <v>0</v>
      </c>
      <c r="N75" s="143">
        <f t="shared" si="3"/>
        <v>0</v>
      </c>
      <c r="O75" s="143">
        <f t="shared" si="4"/>
        <v>0</v>
      </c>
      <c r="P75" s="143">
        <f t="shared" si="7"/>
        <v>0</v>
      </c>
      <c r="R75" s="19"/>
      <c r="S75" s="19"/>
    </row>
    <row r="76" spans="1:19" s="18" customFormat="1" ht="15">
      <c r="A76" s="200">
        <v>58</v>
      </c>
      <c r="B76" s="59" t="s">
        <v>877</v>
      </c>
      <c r="C76" s="64" t="s">
        <v>155</v>
      </c>
      <c r="D76" s="162" t="s">
        <v>1109</v>
      </c>
      <c r="E76" s="199">
        <v>1</v>
      </c>
      <c r="F76" s="142">
        <v>0</v>
      </c>
      <c r="G76" s="130">
        <v>0</v>
      </c>
      <c r="H76" s="130">
        <v>0</v>
      </c>
      <c r="I76" s="130">
        <v>0</v>
      </c>
      <c r="J76" s="130">
        <v>0</v>
      </c>
      <c r="K76" s="143">
        <f t="shared" si="6"/>
        <v>0</v>
      </c>
      <c r="L76" s="143">
        <f t="shared" si="1"/>
        <v>0</v>
      </c>
      <c r="M76" s="143">
        <f t="shared" si="2"/>
        <v>0</v>
      </c>
      <c r="N76" s="143">
        <f t="shared" si="3"/>
        <v>0</v>
      </c>
      <c r="O76" s="143">
        <f t="shared" si="4"/>
        <v>0</v>
      </c>
      <c r="P76" s="143">
        <f t="shared" si="7"/>
        <v>0</v>
      </c>
      <c r="R76" s="19"/>
      <c r="S76" s="19"/>
    </row>
    <row r="77" spans="1:19" s="18" customFormat="1" ht="15">
      <c r="A77" s="200"/>
      <c r="B77" s="59"/>
      <c r="C77" s="110" t="s">
        <v>156</v>
      </c>
      <c r="D77" s="162"/>
      <c r="E77" s="199"/>
      <c r="F77" s="142">
        <v>0</v>
      </c>
      <c r="G77" s="130">
        <v>0</v>
      </c>
      <c r="H77" s="130">
        <v>0</v>
      </c>
      <c r="I77" s="130">
        <v>0</v>
      </c>
      <c r="J77" s="130">
        <v>0</v>
      </c>
      <c r="K77" s="143">
        <f t="shared" si="6"/>
        <v>0</v>
      </c>
      <c r="L77" s="143">
        <f t="shared" si="1"/>
        <v>0</v>
      </c>
      <c r="M77" s="143">
        <f t="shared" si="2"/>
        <v>0</v>
      </c>
      <c r="N77" s="143">
        <f t="shared" si="3"/>
        <v>0</v>
      </c>
      <c r="O77" s="143">
        <f t="shared" si="4"/>
        <v>0</v>
      </c>
      <c r="P77" s="143">
        <f t="shared" si="7"/>
        <v>0</v>
      </c>
      <c r="R77" s="19"/>
      <c r="S77" s="19"/>
    </row>
    <row r="78" spans="1:19" s="18" customFormat="1" ht="60">
      <c r="A78" s="200">
        <v>1</v>
      </c>
      <c r="B78" s="59" t="s">
        <v>877</v>
      </c>
      <c r="C78" s="64" t="s">
        <v>157</v>
      </c>
      <c r="D78" s="162" t="s">
        <v>1109</v>
      </c>
      <c r="E78" s="199">
        <v>1</v>
      </c>
      <c r="F78" s="142">
        <v>0</v>
      </c>
      <c r="G78" s="130">
        <v>0</v>
      </c>
      <c r="H78" s="130">
        <v>0</v>
      </c>
      <c r="I78" s="130">
        <v>0</v>
      </c>
      <c r="J78" s="130">
        <v>0</v>
      </c>
      <c r="K78" s="143">
        <f t="shared" si="6"/>
        <v>0</v>
      </c>
      <c r="L78" s="143">
        <f t="shared" si="1"/>
        <v>0</v>
      </c>
      <c r="M78" s="143">
        <f t="shared" si="2"/>
        <v>0</v>
      </c>
      <c r="N78" s="143">
        <f t="shared" si="3"/>
        <v>0</v>
      </c>
      <c r="O78" s="143">
        <f t="shared" si="4"/>
        <v>0</v>
      </c>
      <c r="P78" s="143">
        <f t="shared" si="7"/>
        <v>0</v>
      </c>
      <c r="R78" s="19"/>
      <c r="S78" s="19"/>
    </row>
    <row r="79" spans="1:19" s="18" customFormat="1" ht="30">
      <c r="A79" s="200">
        <v>2</v>
      </c>
      <c r="B79" s="59" t="s">
        <v>877</v>
      </c>
      <c r="C79" s="64" t="s">
        <v>158</v>
      </c>
      <c r="D79" s="162" t="s">
        <v>812</v>
      </c>
      <c r="E79" s="199">
        <v>1</v>
      </c>
      <c r="F79" s="142">
        <v>0</v>
      </c>
      <c r="G79" s="130">
        <v>0</v>
      </c>
      <c r="H79" s="130">
        <v>0</v>
      </c>
      <c r="I79" s="130">
        <v>0</v>
      </c>
      <c r="J79" s="130">
        <v>0</v>
      </c>
      <c r="K79" s="143">
        <f t="shared" si="6"/>
        <v>0</v>
      </c>
      <c r="L79" s="143">
        <f t="shared" si="1"/>
        <v>0</v>
      </c>
      <c r="M79" s="143">
        <f t="shared" si="2"/>
        <v>0</v>
      </c>
      <c r="N79" s="143">
        <f t="shared" si="3"/>
        <v>0</v>
      </c>
      <c r="O79" s="143">
        <f t="shared" si="4"/>
        <v>0</v>
      </c>
      <c r="P79" s="143">
        <f t="shared" si="7"/>
        <v>0</v>
      </c>
      <c r="R79" s="19"/>
      <c r="S79" s="19"/>
    </row>
    <row r="80" spans="1:19" s="18" customFormat="1" ht="30">
      <c r="A80" s="200">
        <v>3</v>
      </c>
      <c r="B80" s="59" t="s">
        <v>877</v>
      </c>
      <c r="C80" s="64" t="s">
        <v>159</v>
      </c>
      <c r="D80" s="162" t="s">
        <v>812</v>
      </c>
      <c r="E80" s="199">
        <v>1</v>
      </c>
      <c r="F80" s="142">
        <v>0</v>
      </c>
      <c r="G80" s="130">
        <v>0</v>
      </c>
      <c r="H80" s="130">
        <v>0</v>
      </c>
      <c r="I80" s="130">
        <v>0</v>
      </c>
      <c r="J80" s="130">
        <v>0</v>
      </c>
      <c r="K80" s="143">
        <f t="shared" si="6"/>
        <v>0</v>
      </c>
      <c r="L80" s="143">
        <f t="shared" si="1"/>
        <v>0</v>
      </c>
      <c r="M80" s="143">
        <f t="shared" si="2"/>
        <v>0</v>
      </c>
      <c r="N80" s="143">
        <f t="shared" si="3"/>
        <v>0</v>
      </c>
      <c r="O80" s="143">
        <f t="shared" si="4"/>
        <v>0</v>
      </c>
      <c r="P80" s="143">
        <f t="shared" si="7"/>
        <v>0</v>
      </c>
      <c r="R80" s="19"/>
      <c r="S80" s="19"/>
    </row>
    <row r="81" spans="1:19" s="18" customFormat="1" ht="15">
      <c r="A81" s="200">
        <v>4</v>
      </c>
      <c r="B81" s="59" t="s">
        <v>877</v>
      </c>
      <c r="C81" s="64" t="s">
        <v>160</v>
      </c>
      <c r="D81" s="162" t="s">
        <v>812</v>
      </c>
      <c r="E81" s="199">
        <v>1</v>
      </c>
      <c r="F81" s="142">
        <v>0</v>
      </c>
      <c r="G81" s="130">
        <v>0</v>
      </c>
      <c r="H81" s="130">
        <v>0</v>
      </c>
      <c r="I81" s="130">
        <v>0</v>
      </c>
      <c r="J81" s="130">
        <v>0</v>
      </c>
      <c r="K81" s="143">
        <f t="shared" si="6"/>
        <v>0</v>
      </c>
      <c r="L81" s="143">
        <f aca="true" t="shared" si="8" ref="L81:L144">E81*F81</f>
        <v>0</v>
      </c>
      <c r="M81" s="143">
        <f aca="true" t="shared" si="9" ref="M81:M144">E81*H81</f>
        <v>0</v>
      </c>
      <c r="N81" s="143">
        <f aca="true" t="shared" si="10" ref="N81:N144">E81*I81</f>
        <v>0</v>
      </c>
      <c r="O81" s="143">
        <f aca="true" t="shared" si="11" ref="O81:O144">E81*J81</f>
        <v>0</v>
      </c>
      <c r="P81" s="143">
        <f t="shared" si="7"/>
        <v>0</v>
      </c>
      <c r="R81" s="19"/>
      <c r="S81" s="19"/>
    </row>
    <row r="82" spans="1:19" s="18" customFormat="1" ht="15">
      <c r="A82" s="200">
        <v>5</v>
      </c>
      <c r="B82" s="59" t="s">
        <v>877</v>
      </c>
      <c r="C82" s="64" t="s">
        <v>161</v>
      </c>
      <c r="D82" s="162" t="s">
        <v>812</v>
      </c>
      <c r="E82" s="199">
        <v>1</v>
      </c>
      <c r="F82" s="142">
        <v>0</v>
      </c>
      <c r="G82" s="130">
        <v>0</v>
      </c>
      <c r="H82" s="130">
        <v>0</v>
      </c>
      <c r="I82" s="130">
        <v>0</v>
      </c>
      <c r="J82" s="130">
        <v>0</v>
      </c>
      <c r="K82" s="143">
        <f t="shared" si="6"/>
        <v>0</v>
      </c>
      <c r="L82" s="143">
        <f t="shared" si="8"/>
        <v>0</v>
      </c>
      <c r="M82" s="143">
        <f t="shared" si="9"/>
        <v>0</v>
      </c>
      <c r="N82" s="143">
        <f t="shared" si="10"/>
        <v>0</v>
      </c>
      <c r="O82" s="143">
        <f t="shared" si="11"/>
        <v>0</v>
      </c>
      <c r="P82" s="143">
        <f t="shared" si="7"/>
        <v>0</v>
      </c>
      <c r="R82" s="19"/>
      <c r="S82" s="19"/>
    </row>
    <row r="83" spans="1:19" s="18" customFormat="1" ht="15">
      <c r="A83" s="200">
        <v>6</v>
      </c>
      <c r="B83" s="59" t="s">
        <v>877</v>
      </c>
      <c r="C83" s="64" t="s">
        <v>162</v>
      </c>
      <c r="D83" s="162" t="s">
        <v>812</v>
      </c>
      <c r="E83" s="199">
        <v>7</v>
      </c>
      <c r="F83" s="142">
        <v>0</v>
      </c>
      <c r="G83" s="130">
        <v>0</v>
      </c>
      <c r="H83" s="130">
        <v>0</v>
      </c>
      <c r="I83" s="130">
        <v>0</v>
      </c>
      <c r="J83" s="130">
        <v>0</v>
      </c>
      <c r="K83" s="143">
        <f t="shared" si="6"/>
        <v>0</v>
      </c>
      <c r="L83" s="143">
        <f t="shared" si="8"/>
        <v>0</v>
      </c>
      <c r="M83" s="143">
        <f t="shared" si="9"/>
        <v>0</v>
      </c>
      <c r="N83" s="143">
        <f t="shared" si="10"/>
        <v>0</v>
      </c>
      <c r="O83" s="143">
        <f t="shared" si="11"/>
        <v>0</v>
      </c>
      <c r="P83" s="143">
        <f t="shared" si="7"/>
        <v>0</v>
      </c>
      <c r="R83" s="19"/>
      <c r="S83" s="19"/>
    </row>
    <row r="84" spans="1:19" s="18" customFormat="1" ht="15">
      <c r="A84" s="200">
        <v>7</v>
      </c>
      <c r="B84" s="59" t="s">
        <v>877</v>
      </c>
      <c r="C84" s="64" t="s">
        <v>163</v>
      </c>
      <c r="D84" s="162" t="s">
        <v>812</v>
      </c>
      <c r="E84" s="199">
        <v>3</v>
      </c>
      <c r="F84" s="142">
        <v>0</v>
      </c>
      <c r="G84" s="130">
        <v>0</v>
      </c>
      <c r="H84" s="130">
        <v>0</v>
      </c>
      <c r="I84" s="130">
        <v>0</v>
      </c>
      <c r="J84" s="130">
        <v>0</v>
      </c>
      <c r="K84" s="143">
        <f t="shared" si="6"/>
        <v>0</v>
      </c>
      <c r="L84" s="143">
        <f t="shared" si="8"/>
        <v>0</v>
      </c>
      <c r="M84" s="143">
        <f t="shared" si="9"/>
        <v>0</v>
      </c>
      <c r="N84" s="143">
        <f t="shared" si="10"/>
        <v>0</v>
      </c>
      <c r="O84" s="143">
        <f t="shared" si="11"/>
        <v>0</v>
      </c>
      <c r="P84" s="143">
        <f t="shared" si="7"/>
        <v>0</v>
      </c>
      <c r="R84" s="19"/>
      <c r="S84" s="19"/>
    </row>
    <row r="85" spans="1:19" s="18" customFormat="1" ht="15">
      <c r="A85" s="200">
        <v>8</v>
      </c>
      <c r="B85" s="59" t="s">
        <v>877</v>
      </c>
      <c r="C85" s="64" t="s">
        <v>164</v>
      </c>
      <c r="D85" s="162" t="s">
        <v>812</v>
      </c>
      <c r="E85" s="199">
        <v>4</v>
      </c>
      <c r="F85" s="142">
        <v>0</v>
      </c>
      <c r="G85" s="130">
        <v>0</v>
      </c>
      <c r="H85" s="130">
        <v>0</v>
      </c>
      <c r="I85" s="130">
        <v>0</v>
      </c>
      <c r="J85" s="130">
        <v>0</v>
      </c>
      <c r="K85" s="143">
        <f t="shared" si="6"/>
        <v>0</v>
      </c>
      <c r="L85" s="143">
        <f t="shared" si="8"/>
        <v>0</v>
      </c>
      <c r="M85" s="143">
        <f t="shared" si="9"/>
        <v>0</v>
      </c>
      <c r="N85" s="143">
        <f t="shared" si="10"/>
        <v>0</v>
      </c>
      <c r="O85" s="143">
        <f t="shared" si="11"/>
        <v>0</v>
      </c>
      <c r="P85" s="143">
        <f t="shared" si="7"/>
        <v>0</v>
      </c>
      <c r="R85" s="19"/>
      <c r="S85" s="19"/>
    </row>
    <row r="86" spans="1:19" s="18" customFormat="1" ht="15">
      <c r="A86" s="200">
        <v>9</v>
      </c>
      <c r="B86" s="59" t="s">
        <v>877</v>
      </c>
      <c r="C86" s="64" t="s">
        <v>165</v>
      </c>
      <c r="D86" s="162" t="s">
        <v>812</v>
      </c>
      <c r="E86" s="199">
        <v>6</v>
      </c>
      <c r="F86" s="142">
        <v>0</v>
      </c>
      <c r="G86" s="130">
        <v>0</v>
      </c>
      <c r="H86" s="130">
        <v>0</v>
      </c>
      <c r="I86" s="130">
        <v>0</v>
      </c>
      <c r="J86" s="130">
        <v>0</v>
      </c>
      <c r="K86" s="143">
        <f t="shared" si="6"/>
        <v>0</v>
      </c>
      <c r="L86" s="143">
        <f t="shared" si="8"/>
        <v>0</v>
      </c>
      <c r="M86" s="143">
        <f t="shared" si="9"/>
        <v>0</v>
      </c>
      <c r="N86" s="143">
        <f t="shared" si="10"/>
        <v>0</v>
      </c>
      <c r="O86" s="143">
        <f t="shared" si="11"/>
        <v>0</v>
      </c>
      <c r="P86" s="143">
        <f t="shared" si="7"/>
        <v>0</v>
      </c>
      <c r="R86" s="19"/>
      <c r="S86" s="19"/>
    </row>
    <row r="87" spans="1:19" s="18" customFormat="1" ht="15">
      <c r="A87" s="200">
        <v>10</v>
      </c>
      <c r="B87" s="59" t="s">
        <v>877</v>
      </c>
      <c r="C87" s="64" t="s">
        <v>166</v>
      </c>
      <c r="D87" s="162" t="s">
        <v>812</v>
      </c>
      <c r="E87" s="199">
        <v>1</v>
      </c>
      <c r="F87" s="142">
        <v>0</v>
      </c>
      <c r="G87" s="130">
        <v>0</v>
      </c>
      <c r="H87" s="130">
        <v>0</v>
      </c>
      <c r="I87" s="130">
        <v>0</v>
      </c>
      <c r="J87" s="130">
        <v>0</v>
      </c>
      <c r="K87" s="143">
        <f t="shared" si="6"/>
        <v>0</v>
      </c>
      <c r="L87" s="143">
        <f t="shared" si="8"/>
        <v>0</v>
      </c>
      <c r="M87" s="143">
        <f t="shared" si="9"/>
        <v>0</v>
      </c>
      <c r="N87" s="143">
        <f t="shared" si="10"/>
        <v>0</v>
      </c>
      <c r="O87" s="143">
        <f t="shared" si="11"/>
        <v>0</v>
      </c>
      <c r="P87" s="143">
        <f t="shared" si="7"/>
        <v>0</v>
      </c>
      <c r="R87" s="19"/>
      <c r="S87" s="19"/>
    </row>
    <row r="88" spans="1:19" s="18" customFormat="1" ht="15">
      <c r="A88" s="200">
        <v>11</v>
      </c>
      <c r="B88" s="59" t="s">
        <v>877</v>
      </c>
      <c r="C88" s="64" t="s">
        <v>167</v>
      </c>
      <c r="D88" s="162" t="s">
        <v>812</v>
      </c>
      <c r="E88" s="199">
        <v>7</v>
      </c>
      <c r="F88" s="142">
        <v>0</v>
      </c>
      <c r="G88" s="130">
        <v>0</v>
      </c>
      <c r="H88" s="130">
        <v>0</v>
      </c>
      <c r="I88" s="130">
        <v>0</v>
      </c>
      <c r="J88" s="130">
        <v>0</v>
      </c>
      <c r="K88" s="143">
        <f t="shared" si="6"/>
        <v>0</v>
      </c>
      <c r="L88" s="143">
        <f t="shared" si="8"/>
        <v>0</v>
      </c>
      <c r="M88" s="143">
        <f t="shared" si="9"/>
        <v>0</v>
      </c>
      <c r="N88" s="143">
        <f t="shared" si="10"/>
        <v>0</v>
      </c>
      <c r="O88" s="143">
        <f t="shared" si="11"/>
        <v>0</v>
      </c>
      <c r="P88" s="143">
        <f t="shared" si="7"/>
        <v>0</v>
      </c>
      <c r="R88" s="19"/>
      <c r="S88" s="19"/>
    </row>
    <row r="89" spans="1:19" s="18" customFormat="1" ht="15">
      <c r="A89" s="200">
        <v>12</v>
      </c>
      <c r="B89" s="59" t="s">
        <v>877</v>
      </c>
      <c r="C89" s="64" t="s">
        <v>168</v>
      </c>
      <c r="D89" s="162" t="s">
        <v>812</v>
      </c>
      <c r="E89" s="199">
        <v>13</v>
      </c>
      <c r="F89" s="142">
        <v>0</v>
      </c>
      <c r="G89" s="130">
        <v>0</v>
      </c>
      <c r="H89" s="130">
        <v>0</v>
      </c>
      <c r="I89" s="130">
        <v>0</v>
      </c>
      <c r="J89" s="130">
        <v>0</v>
      </c>
      <c r="K89" s="143">
        <f t="shared" si="6"/>
        <v>0</v>
      </c>
      <c r="L89" s="143">
        <f t="shared" si="8"/>
        <v>0</v>
      </c>
      <c r="M89" s="143">
        <f t="shared" si="9"/>
        <v>0</v>
      </c>
      <c r="N89" s="143">
        <f t="shared" si="10"/>
        <v>0</v>
      </c>
      <c r="O89" s="143">
        <f t="shared" si="11"/>
        <v>0</v>
      </c>
      <c r="P89" s="143">
        <f t="shared" si="7"/>
        <v>0</v>
      </c>
      <c r="R89" s="19"/>
      <c r="S89" s="19"/>
    </row>
    <row r="90" spans="1:19" s="18" customFormat="1" ht="15">
      <c r="A90" s="200">
        <v>13</v>
      </c>
      <c r="B90" s="59" t="s">
        <v>877</v>
      </c>
      <c r="C90" s="64" t="s">
        <v>169</v>
      </c>
      <c r="D90" s="162" t="s">
        <v>812</v>
      </c>
      <c r="E90" s="199">
        <v>4</v>
      </c>
      <c r="F90" s="142">
        <v>0</v>
      </c>
      <c r="G90" s="130">
        <v>0</v>
      </c>
      <c r="H90" s="130">
        <v>0</v>
      </c>
      <c r="I90" s="130">
        <v>0</v>
      </c>
      <c r="J90" s="130">
        <v>0</v>
      </c>
      <c r="K90" s="143">
        <f aca="true" t="shared" si="12" ref="K90:K153">SUM(H90:J90)</f>
        <v>0</v>
      </c>
      <c r="L90" s="143">
        <f t="shared" si="8"/>
        <v>0</v>
      </c>
      <c r="M90" s="143">
        <f t="shared" si="9"/>
        <v>0</v>
      </c>
      <c r="N90" s="143">
        <f t="shared" si="10"/>
        <v>0</v>
      </c>
      <c r="O90" s="143">
        <f t="shared" si="11"/>
        <v>0</v>
      </c>
      <c r="P90" s="143">
        <f aca="true" t="shared" si="13" ref="P90:P153">SUM(M90:O90)</f>
        <v>0</v>
      </c>
      <c r="R90" s="19"/>
      <c r="S90" s="19"/>
    </row>
    <row r="91" spans="1:19" s="18" customFormat="1" ht="15">
      <c r="A91" s="200">
        <v>14</v>
      </c>
      <c r="B91" s="59" t="s">
        <v>877</v>
      </c>
      <c r="C91" s="64" t="s">
        <v>170</v>
      </c>
      <c r="D91" s="162" t="s">
        <v>812</v>
      </c>
      <c r="E91" s="199">
        <v>1</v>
      </c>
      <c r="F91" s="142">
        <v>0</v>
      </c>
      <c r="G91" s="130">
        <v>0</v>
      </c>
      <c r="H91" s="130">
        <v>0</v>
      </c>
      <c r="I91" s="130">
        <v>0</v>
      </c>
      <c r="J91" s="130">
        <v>0</v>
      </c>
      <c r="K91" s="143">
        <f t="shared" si="12"/>
        <v>0</v>
      </c>
      <c r="L91" s="143">
        <f t="shared" si="8"/>
        <v>0</v>
      </c>
      <c r="M91" s="143">
        <f t="shared" si="9"/>
        <v>0</v>
      </c>
      <c r="N91" s="143">
        <f t="shared" si="10"/>
        <v>0</v>
      </c>
      <c r="O91" s="143">
        <f t="shared" si="11"/>
        <v>0</v>
      </c>
      <c r="P91" s="143">
        <f t="shared" si="13"/>
        <v>0</v>
      </c>
      <c r="R91" s="19"/>
      <c r="S91" s="19"/>
    </row>
    <row r="92" spans="1:19" s="18" customFormat="1" ht="15">
      <c r="A92" s="200">
        <v>15</v>
      </c>
      <c r="B92" s="59" t="s">
        <v>877</v>
      </c>
      <c r="C92" s="64" t="s">
        <v>115</v>
      </c>
      <c r="D92" s="162" t="s">
        <v>812</v>
      </c>
      <c r="E92" s="199">
        <v>1</v>
      </c>
      <c r="F92" s="142">
        <v>0</v>
      </c>
      <c r="G92" s="130">
        <v>0</v>
      </c>
      <c r="H92" s="130">
        <v>0</v>
      </c>
      <c r="I92" s="130">
        <v>0</v>
      </c>
      <c r="J92" s="130">
        <v>0</v>
      </c>
      <c r="K92" s="143">
        <f t="shared" si="12"/>
        <v>0</v>
      </c>
      <c r="L92" s="143">
        <f t="shared" si="8"/>
        <v>0</v>
      </c>
      <c r="M92" s="143">
        <f t="shared" si="9"/>
        <v>0</v>
      </c>
      <c r="N92" s="143">
        <f t="shared" si="10"/>
        <v>0</v>
      </c>
      <c r="O92" s="143">
        <f t="shared" si="11"/>
        <v>0</v>
      </c>
      <c r="P92" s="143">
        <f t="shared" si="13"/>
        <v>0</v>
      </c>
      <c r="R92" s="19"/>
      <c r="S92" s="19"/>
    </row>
    <row r="93" spans="1:19" s="18" customFormat="1" ht="15">
      <c r="A93" s="200">
        <v>16</v>
      </c>
      <c r="B93" s="59" t="s">
        <v>877</v>
      </c>
      <c r="C93" s="64" t="s">
        <v>171</v>
      </c>
      <c r="D93" s="162" t="s">
        <v>812</v>
      </c>
      <c r="E93" s="199">
        <v>5</v>
      </c>
      <c r="F93" s="142">
        <v>0</v>
      </c>
      <c r="G93" s="130">
        <v>0</v>
      </c>
      <c r="H93" s="130">
        <v>0</v>
      </c>
      <c r="I93" s="130">
        <v>0</v>
      </c>
      <c r="J93" s="130">
        <v>0</v>
      </c>
      <c r="K93" s="143">
        <f t="shared" si="12"/>
        <v>0</v>
      </c>
      <c r="L93" s="143">
        <f t="shared" si="8"/>
        <v>0</v>
      </c>
      <c r="M93" s="143">
        <f t="shared" si="9"/>
        <v>0</v>
      </c>
      <c r="N93" s="143">
        <f t="shared" si="10"/>
        <v>0</v>
      </c>
      <c r="O93" s="143">
        <f t="shared" si="11"/>
        <v>0</v>
      </c>
      <c r="P93" s="143">
        <f t="shared" si="13"/>
        <v>0</v>
      </c>
      <c r="R93" s="19"/>
      <c r="S93" s="19"/>
    </row>
    <row r="94" spans="1:19" s="18" customFormat="1" ht="15">
      <c r="A94" s="200">
        <v>17</v>
      </c>
      <c r="B94" s="59" t="s">
        <v>877</v>
      </c>
      <c r="C94" s="64" t="s">
        <v>116</v>
      </c>
      <c r="D94" s="162" t="s">
        <v>812</v>
      </c>
      <c r="E94" s="199">
        <v>13</v>
      </c>
      <c r="F94" s="142">
        <v>0</v>
      </c>
      <c r="G94" s="130">
        <v>0</v>
      </c>
      <c r="H94" s="130">
        <v>0</v>
      </c>
      <c r="I94" s="130">
        <v>0</v>
      </c>
      <c r="J94" s="130">
        <v>0</v>
      </c>
      <c r="K94" s="143">
        <f t="shared" si="12"/>
        <v>0</v>
      </c>
      <c r="L94" s="143">
        <f t="shared" si="8"/>
        <v>0</v>
      </c>
      <c r="M94" s="143">
        <f t="shared" si="9"/>
        <v>0</v>
      </c>
      <c r="N94" s="143">
        <f t="shared" si="10"/>
        <v>0</v>
      </c>
      <c r="O94" s="143">
        <f t="shared" si="11"/>
        <v>0</v>
      </c>
      <c r="P94" s="143">
        <f t="shared" si="13"/>
        <v>0</v>
      </c>
      <c r="R94" s="19"/>
      <c r="S94" s="19"/>
    </row>
    <row r="95" spans="1:19" s="18" customFormat="1" ht="15">
      <c r="A95" s="200">
        <v>18</v>
      </c>
      <c r="B95" s="59" t="s">
        <v>877</v>
      </c>
      <c r="C95" s="64" t="s">
        <v>117</v>
      </c>
      <c r="D95" s="162" t="s">
        <v>812</v>
      </c>
      <c r="E95" s="199">
        <v>7</v>
      </c>
      <c r="F95" s="142">
        <v>0</v>
      </c>
      <c r="G95" s="130">
        <v>0</v>
      </c>
      <c r="H95" s="130">
        <v>0</v>
      </c>
      <c r="I95" s="130">
        <v>0</v>
      </c>
      <c r="J95" s="130">
        <v>0</v>
      </c>
      <c r="K95" s="143">
        <f t="shared" si="12"/>
        <v>0</v>
      </c>
      <c r="L95" s="143">
        <f t="shared" si="8"/>
        <v>0</v>
      </c>
      <c r="M95" s="143">
        <f t="shared" si="9"/>
        <v>0</v>
      </c>
      <c r="N95" s="143">
        <f t="shared" si="10"/>
        <v>0</v>
      </c>
      <c r="O95" s="143">
        <f t="shared" si="11"/>
        <v>0</v>
      </c>
      <c r="P95" s="143">
        <f t="shared" si="13"/>
        <v>0</v>
      </c>
      <c r="R95" s="19"/>
      <c r="S95" s="19"/>
    </row>
    <row r="96" spans="1:19" s="18" customFormat="1" ht="15">
      <c r="A96" s="200">
        <v>19</v>
      </c>
      <c r="B96" s="59" t="s">
        <v>877</v>
      </c>
      <c r="C96" s="64" t="s">
        <v>118</v>
      </c>
      <c r="D96" s="162" t="s">
        <v>812</v>
      </c>
      <c r="E96" s="199">
        <v>6</v>
      </c>
      <c r="F96" s="142">
        <v>0</v>
      </c>
      <c r="G96" s="130">
        <v>0</v>
      </c>
      <c r="H96" s="130">
        <v>0</v>
      </c>
      <c r="I96" s="130">
        <v>0</v>
      </c>
      <c r="J96" s="130">
        <v>0</v>
      </c>
      <c r="K96" s="143">
        <f t="shared" si="12"/>
        <v>0</v>
      </c>
      <c r="L96" s="143">
        <f t="shared" si="8"/>
        <v>0</v>
      </c>
      <c r="M96" s="143">
        <f t="shared" si="9"/>
        <v>0</v>
      </c>
      <c r="N96" s="143">
        <f t="shared" si="10"/>
        <v>0</v>
      </c>
      <c r="O96" s="143">
        <f t="shared" si="11"/>
        <v>0</v>
      </c>
      <c r="P96" s="143">
        <f t="shared" si="13"/>
        <v>0</v>
      </c>
      <c r="R96" s="19"/>
      <c r="S96" s="19"/>
    </row>
    <row r="97" spans="1:19" s="18" customFormat="1" ht="15">
      <c r="A97" s="200">
        <v>20</v>
      </c>
      <c r="B97" s="59" t="s">
        <v>877</v>
      </c>
      <c r="C97" s="64" t="s">
        <v>119</v>
      </c>
      <c r="D97" s="162" t="s">
        <v>812</v>
      </c>
      <c r="E97" s="199">
        <v>5</v>
      </c>
      <c r="F97" s="142">
        <v>0</v>
      </c>
      <c r="G97" s="130">
        <v>0</v>
      </c>
      <c r="H97" s="130">
        <v>0</v>
      </c>
      <c r="I97" s="130">
        <v>0</v>
      </c>
      <c r="J97" s="130">
        <v>0</v>
      </c>
      <c r="K97" s="143">
        <f t="shared" si="12"/>
        <v>0</v>
      </c>
      <c r="L97" s="143">
        <f t="shared" si="8"/>
        <v>0</v>
      </c>
      <c r="M97" s="143">
        <f t="shared" si="9"/>
        <v>0</v>
      </c>
      <c r="N97" s="143">
        <f t="shared" si="10"/>
        <v>0</v>
      </c>
      <c r="O97" s="143">
        <f t="shared" si="11"/>
        <v>0</v>
      </c>
      <c r="P97" s="143">
        <f t="shared" si="13"/>
        <v>0</v>
      </c>
      <c r="R97" s="19"/>
      <c r="S97" s="19"/>
    </row>
    <row r="98" spans="1:19" s="18" customFormat="1" ht="15">
      <c r="A98" s="200">
        <v>21</v>
      </c>
      <c r="B98" s="59" t="s">
        <v>877</v>
      </c>
      <c r="C98" s="64" t="s">
        <v>120</v>
      </c>
      <c r="D98" s="162" t="s">
        <v>812</v>
      </c>
      <c r="E98" s="199">
        <v>7</v>
      </c>
      <c r="F98" s="142">
        <v>0</v>
      </c>
      <c r="G98" s="130">
        <v>0</v>
      </c>
      <c r="H98" s="130">
        <v>0</v>
      </c>
      <c r="I98" s="130">
        <v>0</v>
      </c>
      <c r="J98" s="130">
        <v>0</v>
      </c>
      <c r="K98" s="143">
        <f t="shared" si="12"/>
        <v>0</v>
      </c>
      <c r="L98" s="143">
        <f t="shared" si="8"/>
        <v>0</v>
      </c>
      <c r="M98" s="143">
        <f t="shared" si="9"/>
        <v>0</v>
      </c>
      <c r="N98" s="143">
        <f t="shared" si="10"/>
        <v>0</v>
      </c>
      <c r="O98" s="143">
        <f t="shared" si="11"/>
        <v>0</v>
      </c>
      <c r="P98" s="143">
        <f t="shared" si="13"/>
        <v>0</v>
      </c>
      <c r="R98" s="19"/>
      <c r="S98" s="19"/>
    </row>
    <row r="99" spans="1:19" s="18" customFormat="1" ht="15">
      <c r="A99" s="200">
        <v>22</v>
      </c>
      <c r="B99" s="59" t="s">
        <v>877</v>
      </c>
      <c r="C99" s="64" t="s">
        <v>121</v>
      </c>
      <c r="D99" s="162" t="s">
        <v>812</v>
      </c>
      <c r="E99" s="199">
        <v>11</v>
      </c>
      <c r="F99" s="142">
        <v>0</v>
      </c>
      <c r="G99" s="130">
        <v>0</v>
      </c>
      <c r="H99" s="130">
        <v>0</v>
      </c>
      <c r="I99" s="130">
        <v>0</v>
      </c>
      <c r="J99" s="130">
        <v>0</v>
      </c>
      <c r="K99" s="143">
        <f t="shared" si="12"/>
        <v>0</v>
      </c>
      <c r="L99" s="143">
        <f t="shared" si="8"/>
        <v>0</v>
      </c>
      <c r="M99" s="143">
        <f t="shared" si="9"/>
        <v>0</v>
      </c>
      <c r="N99" s="143">
        <f t="shared" si="10"/>
        <v>0</v>
      </c>
      <c r="O99" s="143">
        <f t="shared" si="11"/>
        <v>0</v>
      </c>
      <c r="P99" s="143">
        <f t="shared" si="13"/>
        <v>0</v>
      </c>
      <c r="R99" s="19"/>
      <c r="S99" s="19"/>
    </row>
    <row r="100" spans="1:19" s="18" customFormat="1" ht="15">
      <c r="A100" s="200">
        <v>23</v>
      </c>
      <c r="B100" s="59" t="s">
        <v>877</v>
      </c>
      <c r="C100" s="64" t="s">
        <v>123</v>
      </c>
      <c r="D100" s="162" t="s">
        <v>812</v>
      </c>
      <c r="E100" s="199">
        <v>4</v>
      </c>
      <c r="F100" s="142">
        <v>0</v>
      </c>
      <c r="G100" s="130">
        <v>0</v>
      </c>
      <c r="H100" s="130">
        <v>0</v>
      </c>
      <c r="I100" s="130">
        <v>0</v>
      </c>
      <c r="J100" s="130">
        <v>0</v>
      </c>
      <c r="K100" s="143">
        <f t="shared" si="12"/>
        <v>0</v>
      </c>
      <c r="L100" s="143">
        <f t="shared" si="8"/>
        <v>0</v>
      </c>
      <c r="M100" s="143">
        <f t="shared" si="9"/>
        <v>0</v>
      </c>
      <c r="N100" s="143">
        <f t="shared" si="10"/>
        <v>0</v>
      </c>
      <c r="O100" s="143">
        <f t="shared" si="11"/>
        <v>0</v>
      </c>
      <c r="P100" s="143">
        <f t="shared" si="13"/>
        <v>0</v>
      </c>
      <c r="R100" s="19"/>
      <c r="S100" s="19"/>
    </row>
    <row r="101" spans="1:19" s="18" customFormat="1" ht="15">
      <c r="A101" s="200">
        <v>28</v>
      </c>
      <c r="B101" s="59" t="s">
        <v>877</v>
      </c>
      <c r="C101" s="64" t="s">
        <v>172</v>
      </c>
      <c r="D101" s="162" t="s">
        <v>812</v>
      </c>
      <c r="E101" s="199">
        <v>2</v>
      </c>
      <c r="F101" s="142">
        <v>0</v>
      </c>
      <c r="G101" s="130">
        <v>0</v>
      </c>
      <c r="H101" s="130">
        <v>0</v>
      </c>
      <c r="I101" s="130">
        <v>0</v>
      </c>
      <c r="J101" s="130">
        <v>0</v>
      </c>
      <c r="K101" s="143">
        <f t="shared" si="12"/>
        <v>0</v>
      </c>
      <c r="L101" s="143">
        <f t="shared" si="8"/>
        <v>0</v>
      </c>
      <c r="M101" s="143">
        <f t="shared" si="9"/>
        <v>0</v>
      </c>
      <c r="N101" s="143">
        <f t="shared" si="10"/>
        <v>0</v>
      </c>
      <c r="O101" s="143">
        <f t="shared" si="11"/>
        <v>0</v>
      </c>
      <c r="P101" s="143">
        <f t="shared" si="13"/>
        <v>0</v>
      </c>
      <c r="R101" s="19"/>
      <c r="S101" s="19"/>
    </row>
    <row r="102" spans="1:19" s="18" customFormat="1" ht="15">
      <c r="A102" s="200">
        <v>31</v>
      </c>
      <c r="B102" s="59" t="s">
        <v>877</v>
      </c>
      <c r="C102" s="64" t="s">
        <v>173</v>
      </c>
      <c r="D102" s="162" t="s">
        <v>812</v>
      </c>
      <c r="E102" s="199">
        <v>1</v>
      </c>
      <c r="F102" s="142">
        <v>0</v>
      </c>
      <c r="G102" s="130">
        <v>0</v>
      </c>
      <c r="H102" s="130">
        <v>0</v>
      </c>
      <c r="I102" s="130">
        <v>0</v>
      </c>
      <c r="J102" s="130">
        <v>0</v>
      </c>
      <c r="K102" s="143">
        <f t="shared" si="12"/>
        <v>0</v>
      </c>
      <c r="L102" s="143">
        <f t="shared" si="8"/>
        <v>0</v>
      </c>
      <c r="M102" s="143">
        <f t="shared" si="9"/>
        <v>0</v>
      </c>
      <c r="N102" s="143">
        <f t="shared" si="10"/>
        <v>0</v>
      </c>
      <c r="O102" s="143">
        <f t="shared" si="11"/>
        <v>0</v>
      </c>
      <c r="P102" s="143">
        <f t="shared" si="13"/>
        <v>0</v>
      </c>
      <c r="R102" s="19"/>
      <c r="S102" s="19"/>
    </row>
    <row r="103" spans="1:19" s="18" customFormat="1" ht="15">
      <c r="A103" s="200">
        <v>32</v>
      </c>
      <c r="B103" s="59" t="s">
        <v>877</v>
      </c>
      <c r="C103" s="64" t="s">
        <v>174</v>
      </c>
      <c r="D103" s="162" t="s">
        <v>812</v>
      </c>
      <c r="E103" s="199">
        <v>1</v>
      </c>
      <c r="F103" s="142">
        <v>0</v>
      </c>
      <c r="G103" s="130">
        <v>0</v>
      </c>
      <c r="H103" s="130">
        <v>0</v>
      </c>
      <c r="I103" s="130">
        <v>0</v>
      </c>
      <c r="J103" s="130">
        <v>0</v>
      </c>
      <c r="K103" s="143">
        <f t="shared" si="12"/>
        <v>0</v>
      </c>
      <c r="L103" s="143">
        <f t="shared" si="8"/>
        <v>0</v>
      </c>
      <c r="M103" s="143">
        <f t="shared" si="9"/>
        <v>0</v>
      </c>
      <c r="N103" s="143">
        <f t="shared" si="10"/>
        <v>0</v>
      </c>
      <c r="O103" s="143">
        <f t="shared" si="11"/>
        <v>0</v>
      </c>
      <c r="P103" s="143">
        <f t="shared" si="13"/>
        <v>0</v>
      </c>
      <c r="R103" s="19"/>
      <c r="S103" s="19"/>
    </row>
    <row r="104" spans="1:19" s="18" customFormat="1" ht="30">
      <c r="A104" s="200">
        <v>33</v>
      </c>
      <c r="B104" s="59" t="s">
        <v>877</v>
      </c>
      <c r="C104" s="64" t="s">
        <v>175</v>
      </c>
      <c r="D104" s="162" t="s">
        <v>812</v>
      </c>
      <c r="E104" s="199">
        <v>1</v>
      </c>
      <c r="F104" s="142">
        <v>0</v>
      </c>
      <c r="G104" s="130">
        <v>0</v>
      </c>
      <c r="H104" s="130">
        <v>0</v>
      </c>
      <c r="I104" s="130">
        <v>0</v>
      </c>
      <c r="J104" s="130">
        <v>0</v>
      </c>
      <c r="K104" s="143">
        <f t="shared" si="12"/>
        <v>0</v>
      </c>
      <c r="L104" s="143">
        <f t="shared" si="8"/>
        <v>0</v>
      </c>
      <c r="M104" s="143">
        <f t="shared" si="9"/>
        <v>0</v>
      </c>
      <c r="N104" s="143">
        <f t="shared" si="10"/>
        <v>0</v>
      </c>
      <c r="O104" s="143">
        <f t="shared" si="11"/>
        <v>0</v>
      </c>
      <c r="P104" s="143">
        <f t="shared" si="13"/>
        <v>0</v>
      </c>
      <c r="R104" s="19"/>
      <c r="S104" s="19"/>
    </row>
    <row r="105" spans="1:19" s="18" customFormat="1" ht="15">
      <c r="A105" s="200">
        <v>34</v>
      </c>
      <c r="B105" s="59" t="s">
        <v>877</v>
      </c>
      <c r="C105" s="64" t="s">
        <v>176</v>
      </c>
      <c r="D105" s="162" t="s">
        <v>812</v>
      </c>
      <c r="E105" s="199">
        <v>2</v>
      </c>
      <c r="F105" s="142">
        <v>0</v>
      </c>
      <c r="G105" s="130">
        <v>0</v>
      </c>
      <c r="H105" s="130">
        <v>0</v>
      </c>
      <c r="I105" s="130">
        <v>0</v>
      </c>
      <c r="J105" s="130">
        <v>0</v>
      </c>
      <c r="K105" s="143">
        <f t="shared" si="12"/>
        <v>0</v>
      </c>
      <c r="L105" s="143">
        <f t="shared" si="8"/>
        <v>0</v>
      </c>
      <c r="M105" s="143">
        <f t="shared" si="9"/>
        <v>0</v>
      </c>
      <c r="N105" s="143">
        <f t="shared" si="10"/>
        <v>0</v>
      </c>
      <c r="O105" s="143">
        <f t="shared" si="11"/>
        <v>0</v>
      </c>
      <c r="P105" s="143">
        <f t="shared" si="13"/>
        <v>0</v>
      </c>
      <c r="R105" s="19"/>
      <c r="S105" s="19"/>
    </row>
    <row r="106" spans="1:19" s="18" customFormat="1" ht="15">
      <c r="A106" s="200">
        <v>35</v>
      </c>
      <c r="B106" s="59" t="s">
        <v>877</v>
      </c>
      <c r="C106" s="64" t="s">
        <v>177</v>
      </c>
      <c r="D106" s="162" t="s">
        <v>812</v>
      </c>
      <c r="E106" s="199">
        <v>1</v>
      </c>
      <c r="F106" s="142">
        <v>0</v>
      </c>
      <c r="G106" s="130">
        <v>0</v>
      </c>
      <c r="H106" s="130">
        <v>0</v>
      </c>
      <c r="I106" s="130">
        <v>0</v>
      </c>
      <c r="J106" s="130">
        <v>0</v>
      </c>
      <c r="K106" s="143">
        <f t="shared" si="12"/>
        <v>0</v>
      </c>
      <c r="L106" s="143">
        <f t="shared" si="8"/>
        <v>0</v>
      </c>
      <c r="M106" s="143">
        <f t="shared" si="9"/>
        <v>0</v>
      </c>
      <c r="N106" s="143">
        <f t="shared" si="10"/>
        <v>0</v>
      </c>
      <c r="O106" s="143">
        <f t="shared" si="11"/>
        <v>0</v>
      </c>
      <c r="P106" s="143">
        <f t="shared" si="13"/>
        <v>0</v>
      </c>
      <c r="R106" s="19"/>
      <c r="S106" s="19"/>
    </row>
    <row r="107" spans="1:19" s="18" customFormat="1" ht="15">
      <c r="A107" s="200">
        <v>36</v>
      </c>
      <c r="B107" s="59" t="s">
        <v>877</v>
      </c>
      <c r="C107" s="64" t="s">
        <v>130</v>
      </c>
      <c r="D107" s="162" t="s">
        <v>949</v>
      </c>
      <c r="E107" s="199">
        <v>45</v>
      </c>
      <c r="F107" s="142">
        <v>0</v>
      </c>
      <c r="G107" s="130">
        <v>0</v>
      </c>
      <c r="H107" s="130">
        <v>0</v>
      </c>
      <c r="I107" s="130">
        <v>0</v>
      </c>
      <c r="J107" s="130">
        <v>0</v>
      </c>
      <c r="K107" s="143">
        <f t="shared" si="12"/>
        <v>0</v>
      </c>
      <c r="L107" s="143">
        <f t="shared" si="8"/>
        <v>0</v>
      </c>
      <c r="M107" s="143">
        <f t="shared" si="9"/>
        <v>0</v>
      </c>
      <c r="N107" s="143">
        <f t="shared" si="10"/>
        <v>0</v>
      </c>
      <c r="O107" s="143">
        <f t="shared" si="11"/>
        <v>0</v>
      </c>
      <c r="P107" s="143">
        <f t="shared" si="13"/>
        <v>0</v>
      </c>
      <c r="R107" s="19"/>
      <c r="S107" s="19"/>
    </row>
    <row r="108" spans="1:19" s="18" customFormat="1" ht="15">
      <c r="A108" s="200">
        <v>37</v>
      </c>
      <c r="B108" s="59" t="s">
        <v>877</v>
      </c>
      <c r="C108" s="64" t="s">
        <v>131</v>
      </c>
      <c r="D108" s="162" t="s">
        <v>949</v>
      </c>
      <c r="E108" s="199">
        <v>14</v>
      </c>
      <c r="F108" s="142">
        <v>0</v>
      </c>
      <c r="G108" s="130">
        <v>0</v>
      </c>
      <c r="H108" s="130">
        <v>0</v>
      </c>
      <c r="I108" s="130">
        <v>0</v>
      </c>
      <c r="J108" s="130">
        <v>0</v>
      </c>
      <c r="K108" s="143">
        <f t="shared" si="12"/>
        <v>0</v>
      </c>
      <c r="L108" s="143">
        <f t="shared" si="8"/>
        <v>0</v>
      </c>
      <c r="M108" s="143">
        <f t="shared" si="9"/>
        <v>0</v>
      </c>
      <c r="N108" s="143">
        <f t="shared" si="10"/>
        <v>0</v>
      </c>
      <c r="O108" s="143">
        <f t="shared" si="11"/>
        <v>0</v>
      </c>
      <c r="P108" s="143">
        <f t="shared" si="13"/>
        <v>0</v>
      </c>
      <c r="R108" s="19"/>
      <c r="S108" s="19"/>
    </row>
    <row r="109" spans="1:19" s="18" customFormat="1" ht="15">
      <c r="A109" s="200">
        <v>38</v>
      </c>
      <c r="B109" s="59" t="s">
        <v>877</v>
      </c>
      <c r="C109" s="64" t="s">
        <v>132</v>
      </c>
      <c r="D109" s="162" t="s">
        <v>949</v>
      </c>
      <c r="E109" s="199">
        <v>60</v>
      </c>
      <c r="F109" s="142">
        <v>0</v>
      </c>
      <c r="G109" s="130">
        <v>0</v>
      </c>
      <c r="H109" s="130">
        <v>0</v>
      </c>
      <c r="I109" s="130">
        <v>0</v>
      </c>
      <c r="J109" s="130">
        <v>0</v>
      </c>
      <c r="K109" s="143">
        <f t="shared" si="12"/>
        <v>0</v>
      </c>
      <c r="L109" s="143">
        <f t="shared" si="8"/>
        <v>0</v>
      </c>
      <c r="M109" s="143">
        <f t="shared" si="9"/>
        <v>0</v>
      </c>
      <c r="N109" s="143">
        <f t="shared" si="10"/>
        <v>0</v>
      </c>
      <c r="O109" s="143">
        <f t="shared" si="11"/>
        <v>0</v>
      </c>
      <c r="P109" s="143">
        <f t="shared" si="13"/>
        <v>0</v>
      </c>
      <c r="R109" s="19"/>
      <c r="S109" s="19"/>
    </row>
    <row r="110" spans="1:19" s="18" customFormat="1" ht="15">
      <c r="A110" s="200">
        <v>39</v>
      </c>
      <c r="B110" s="59" t="s">
        <v>877</v>
      </c>
      <c r="C110" s="64" t="s">
        <v>133</v>
      </c>
      <c r="D110" s="162" t="s">
        <v>949</v>
      </c>
      <c r="E110" s="199">
        <v>50</v>
      </c>
      <c r="F110" s="142">
        <v>0</v>
      </c>
      <c r="G110" s="130">
        <v>0</v>
      </c>
      <c r="H110" s="130">
        <v>0</v>
      </c>
      <c r="I110" s="130">
        <v>0</v>
      </c>
      <c r="J110" s="130">
        <v>0</v>
      </c>
      <c r="K110" s="143">
        <f t="shared" si="12"/>
        <v>0</v>
      </c>
      <c r="L110" s="143">
        <f t="shared" si="8"/>
        <v>0</v>
      </c>
      <c r="M110" s="143">
        <f t="shared" si="9"/>
        <v>0</v>
      </c>
      <c r="N110" s="143">
        <f t="shared" si="10"/>
        <v>0</v>
      </c>
      <c r="O110" s="143">
        <f t="shared" si="11"/>
        <v>0</v>
      </c>
      <c r="P110" s="143">
        <f t="shared" si="13"/>
        <v>0</v>
      </c>
      <c r="R110" s="19"/>
      <c r="S110" s="19"/>
    </row>
    <row r="111" spans="1:19" s="18" customFormat="1" ht="15">
      <c r="A111" s="200">
        <v>38</v>
      </c>
      <c r="B111" s="59" t="s">
        <v>877</v>
      </c>
      <c r="C111" s="64" t="s">
        <v>178</v>
      </c>
      <c r="D111" s="162" t="s">
        <v>949</v>
      </c>
      <c r="E111" s="199">
        <v>35</v>
      </c>
      <c r="F111" s="142">
        <v>0</v>
      </c>
      <c r="G111" s="130">
        <v>0</v>
      </c>
      <c r="H111" s="130">
        <v>0</v>
      </c>
      <c r="I111" s="130">
        <v>0</v>
      </c>
      <c r="J111" s="130">
        <v>0</v>
      </c>
      <c r="K111" s="143">
        <f t="shared" si="12"/>
        <v>0</v>
      </c>
      <c r="L111" s="143">
        <f t="shared" si="8"/>
        <v>0</v>
      </c>
      <c r="M111" s="143">
        <f t="shared" si="9"/>
        <v>0</v>
      </c>
      <c r="N111" s="143">
        <f t="shared" si="10"/>
        <v>0</v>
      </c>
      <c r="O111" s="143">
        <f t="shared" si="11"/>
        <v>0</v>
      </c>
      <c r="P111" s="143">
        <f t="shared" si="13"/>
        <v>0</v>
      </c>
      <c r="R111" s="19"/>
      <c r="S111" s="19"/>
    </row>
    <row r="112" spans="1:19" s="18" customFormat="1" ht="15">
      <c r="A112" s="200">
        <v>39</v>
      </c>
      <c r="B112" s="59" t="s">
        <v>877</v>
      </c>
      <c r="C112" s="64" t="s">
        <v>179</v>
      </c>
      <c r="D112" s="162" t="s">
        <v>949</v>
      </c>
      <c r="E112" s="199">
        <v>75</v>
      </c>
      <c r="F112" s="142">
        <v>0</v>
      </c>
      <c r="G112" s="130">
        <v>0</v>
      </c>
      <c r="H112" s="130">
        <v>0</v>
      </c>
      <c r="I112" s="130">
        <v>0</v>
      </c>
      <c r="J112" s="130">
        <v>0</v>
      </c>
      <c r="K112" s="143">
        <f t="shared" si="12"/>
        <v>0</v>
      </c>
      <c r="L112" s="143">
        <f t="shared" si="8"/>
        <v>0</v>
      </c>
      <c r="M112" s="143">
        <f t="shared" si="9"/>
        <v>0</v>
      </c>
      <c r="N112" s="143">
        <f t="shared" si="10"/>
        <v>0</v>
      </c>
      <c r="O112" s="143">
        <f t="shared" si="11"/>
        <v>0</v>
      </c>
      <c r="P112" s="143">
        <f t="shared" si="13"/>
        <v>0</v>
      </c>
      <c r="R112" s="19"/>
      <c r="S112" s="19"/>
    </row>
    <row r="113" spans="1:19" s="18" customFormat="1" ht="15">
      <c r="A113" s="200">
        <v>40</v>
      </c>
      <c r="B113" s="59" t="s">
        <v>877</v>
      </c>
      <c r="C113" s="64" t="s">
        <v>180</v>
      </c>
      <c r="D113" s="162" t="s">
        <v>949</v>
      </c>
      <c r="E113" s="199">
        <v>12</v>
      </c>
      <c r="F113" s="142">
        <v>0</v>
      </c>
      <c r="G113" s="130">
        <v>0</v>
      </c>
      <c r="H113" s="130">
        <v>0</v>
      </c>
      <c r="I113" s="130">
        <v>0</v>
      </c>
      <c r="J113" s="130">
        <v>0</v>
      </c>
      <c r="K113" s="143">
        <f t="shared" si="12"/>
        <v>0</v>
      </c>
      <c r="L113" s="143">
        <f t="shared" si="8"/>
        <v>0</v>
      </c>
      <c r="M113" s="143">
        <f t="shared" si="9"/>
        <v>0</v>
      </c>
      <c r="N113" s="143">
        <f t="shared" si="10"/>
        <v>0</v>
      </c>
      <c r="O113" s="143">
        <f t="shared" si="11"/>
        <v>0</v>
      </c>
      <c r="P113" s="143">
        <f t="shared" si="13"/>
        <v>0</v>
      </c>
      <c r="R113" s="19"/>
      <c r="S113" s="19"/>
    </row>
    <row r="114" spans="1:19" s="18" customFormat="1" ht="15">
      <c r="A114" s="200">
        <v>41</v>
      </c>
      <c r="B114" s="59" t="s">
        <v>877</v>
      </c>
      <c r="C114" s="64" t="s">
        <v>181</v>
      </c>
      <c r="D114" s="162" t="s">
        <v>949</v>
      </c>
      <c r="E114" s="199">
        <v>7</v>
      </c>
      <c r="F114" s="142">
        <v>0</v>
      </c>
      <c r="G114" s="130">
        <v>0</v>
      </c>
      <c r="H114" s="130">
        <v>0</v>
      </c>
      <c r="I114" s="130">
        <v>0</v>
      </c>
      <c r="J114" s="130">
        <v>0</v>
      </c>
      <c r="K114" s="143">
        <f t="shared" si="12"/>
        <v>0</v>
      </c>
      <c r="L114" s="143">
        <f t="shared" si="8"/>
        <v>0</v>
      </c>
      <c r="M114" s="143">
        <f t="shared" si="9"/>
        <v>0</v>
      </c>
      <c r="N114" s="143">
        <f t="shared" si="10"/>
        <v>0</v>
      </c>
      <c r="O114" s="143">
        <f t="shared" si="11"/>
        <v>0</v>
      </c>
      <c r="P114" s="143">
        <f t="shared" si="13"/>
        <v>0</v>
      </c>
      <c r="R114" s="19"/>
      <c r="S114" s="19"/>
    </row>
    <row r="115" spans="1:19" s="18" customFormat="1" ht="15">
      <c r="A115" s="200">
        <v>42</v>
      </c>
      <c r="B115" s="59" t="s">
        <v>877</v>
      </c>
      <c r="C115" s="64" t="s">
        <v>138</v>
      </c>
      <c r="D115" s="162" t="s">
        <v>949</v>
      </c>
      <c r="E115" s="199">
        <v>15</v>
      </c>
      <c r="F115" s="142">
        <v>0</v>
      </c>
      <c r="G115" s="130">
        <v>0</v>
      </c>
      <c r="H115" s="130">
        <v>0</v>
      </c>
      <c r="I115" s="130">
        <v>0</v>
      </c>
      <c r="J115" s="130">
        <v>0</v>
      </c>
      <c r="K115" s="143">
        <f t="shared" si="12"/>
        <v>0</v>
      </c>
      <c r="L115" s="143">
        <f t="shared" si="8"/>
        <v>0</v>
      </c>
      <c r="M115" s="143">
        <f t="shared" si="9"/>
        <v>0</v>
      </c>
      <c r="N115" s="143">
        <f t="shared" si="10"/>
        <v>0</v>
      </c>
      <c r="O115" s="143">
        <f t="shared" si="11"/>
        <v>0</v>
      </c>
      <c r="P115" s="143">
        <f t="shared" si="13"/>
        <v>0</v>
      </c>
      <c r="R115" s="19"/>
      <c r="S115" s="19"/>
    </row>
    <row r="116" spans="1:19" s="18" customFormat="1" ht="15">
      <c r="A116" s="200">
        <v>43</v>
      </c>
      <c r="B116" s="59" t="s">
        <v>877</v>
      </c>
      <c r="C116" s="64" t="s">
        <v>139</v>
      </c>
      <c r="D116" s="162" t="s">
        <v>949</v>
      </c>
      <c r="E116" s="199">
        <v>15</v>
      </c>
      <c r="F116" s="142">
        <v>0</v>
      </c>
      <c r="G116" s="130">
        <v>0</v>
      </c>
      <c r="H116" s="130">
        <v>0</v>
      </c>
      <c r="I116" s="130">
        <v>0</v>
      </c>
      <c r="J116" s="130">
        <v>0</v>
      </c>
      <c r="K116" s="143">
        <f t="shared" si="12"/>
        <v>0</v>
      </c>
      <c r="L116" s="143">
        <f t="shared" si="8"/>
        <v>0</v>
      </c>
      <c r="M116" s="143">
        <f t="shared" si="9"/>
        <v>0</v>
      </c>
      <c r="N116" s="143">
        <f t="shared" si="10"/>
        <v>0</v>
      </c>
      <c r="O116" s="143">
        <f t="shared" si="11"/>
        <v>0</v>
      </c>
      <c r="P116" s="143">
        <f t="shared" si="13"/>
        <v>0</v>
      </c>
      <c r="R116" s="19"/>
      <c r="S116" s="19"/>
    </row>
    <row r="117" spans="1:19" s="18" customFormat="1" ht="15">
      <c r="A117" s="200">
        <v>44</v>
      </c>
      <c r="B117" s="59" t="s">
        <v>877</v>
      </c>
      <c r="C117" s="64" t="s">
        <v>182</v>
      </c>
      <c r="D117" s="162" t="s">
        <v>949</v>
      </c>
      <c r="E117" s="199">
        <v>2</v>
      </c>
      <c r="F117" s="142">
        <v>0</v>
      </c>
      <c r="G117" s="130">
        <v>0</v>
      </c>
      <c r="H117" s="130">
        <v>0</v>
      </c>
      <c r="I117" s="130">
        <v>0</v>
      </c>
      <c r="J117" s="130">
        <v>0</v>
      </c>
      <c r="K117" s="143">
        <f t="shared" si="12"/>
        <v>0</v>
      </c>
      <c r="L117" s="143">
        <f t="shared" si="8"/>
        <v>0</v>
      </c>
      <c r="M117" s="143">
        <f t="shared" si="9"/>
        <v>0</v>
      </c>
      <c r="N117" s="143">
        <f t="shared" si="10"/>
        <v>0</v>
      </c>
      <c r="O117" s="143">
        <f t="shared" si="11"/>
        <v>0</v>
      </c>
      <c r="P117" s="143">
        <f t="shared" si="13"/>
        <v>0</v>
      </c>
      <c r="R117" s="19"/>
      <c r="S117" s="19"/>
    </row>
    <row r="118" spans="1:19" s="18" customFormat="1" ht="15">
      <c r="A118" s="200">
        <v>45</v>
      </c>
      <c r="B118" s="59" t="s">
        <v>877</v>
      </c>
      <c r="C118" s="64" t="s">
        <v>183</v>
      </c>
      <c r="D118" s="162" t="s">
        <v>949</v>
      </c>
      <c r="E118" s="199">
        <v>3</v>
      </c>
      <c r="F118" s="142">
        <v>0</v>
      </c>
      <c r="G118" s="130">
        <v>0</v>
      </c>
      <c r="H118" s="130">
        <v>0</v>
      </c>
      <c r="I118" s="130">
        <v>0</v>
      </c>
      <c r="J118" s="130">
        <v>0</v>
      </c>
      <c r="K118" s="143">
        <f t="shared" si="12"/>
        <v>0</v>
      </c>
      <c r="L118" s="143">
        <f t="shared" si="8"/>
        <v>0</v>
      </c>
      <c r="M118" s="143">
        <f t="shared" si="9"/>
        <v>0</v>
      </c>
      <c r="N118" s="143">
        <f t="shared" si="10"/>
        <v>0</v>
      </c>
      <c r="O118" s="143">
        <f t="shared" si="11"/>
        <v>0</v>
      </c>
      <c r="P118" s="143">
        <f t="shared" si="13"/>
        <v>0</v>
      </c>
      <c r="R118" s="19"/>
      <c r="S118" s="19"/>
    </row>
    <row r="119" spans="1:19" s="18" customFormat="1" ht="15">
      <c r="A119" s="200">
        <v>46</v>
      </c>
      <c r="B119" s="59" t="s">
        <v>877</v>
      </c>
      <c r="C119" s="64" t="s">
        <v>142</v>
      </c>
      <c r="D119" s="162" t="s">
        <v>949</v>
      </c>
      <c r="E119" s="199">
        <v>55</v>
      </c>
      <c r="F119" s="142">
        <v>0</v>
      </c>
      <c r="G119" s="130">
        <v>0</v>
      </c>
      <c r="H119" s="130">
        <v>0</v>
      </c>
      <c r="I119" s="130">
        <v>0</v>
      </c>
      <c r="J119" s="130">
        <v>0</v>
      </c>
      <c r="K119" s="143">
        <f t="shared" si="12"/>
        <v>0</v>
      </c>
      <c r="L119" s="143">
        <f t="shared" si="8"/>
        <v>0</v>
      </c>
      <c r="M119" s="143">
        <f t="shared" si="9"/>
        <v>0</v>
      </c>
      <c r="N119" s="143">
        <f t="shared" si="10"/>
        <v>0</v>
      </c>
      <c r="O119" s="143">
        <f t="shared" si="11"/>
        <v>0</v>
      </c>
      <c r="P119" s="143">
        <f t="shared" si="13"/>
        <v>0</v>
      </c>
      <c r="R119" s="19"/>
      <c r="S119" s="19"/>
    </row>
    <row r="120" spans="1:19" s="18" customFormat="1" ht="15">
      <c r="A120" s="200">
        <v>47</v>
      </c>
      <c r="B120" s="59" t="s">
        <v>877</v>
      </c>
      <c r="C120" s="64" t="s">
        <v>184</v>
      </c>
      <c r="D120" s="162" t="s">
        <v>949</v>
      </c>
      <c r="E120" s="199">
        <v>6</v>
      </c>
      <c r="F120" s="142">
        <v>0</v>
      </c>
      <c r="G120" s="130">
        <v>0</v>
      </c>
      <c r="H120" s="130">
        <v>0</v>
      </c>
      <c r="I120" s="130">
        <v>0</v>
      </c>
      <c r="J120" s="130">
        <v>0</v>
      </c>
      <c r="K120" s="143">
        <f t="shared" si="12"/>
        <v>0</v>
      </c>
      <c r="L120" s="143">
        <f t="shared" si="8"/>
        <v>0</v>
      </c>
      <c r="M120" s="143">
        <f t="shared" si="9"/>
        <v>0</v>
      </c>
      <c r="N120" s="143">
        <f t="shared" si="10"/>
        <v>0</v>
      </c>
      <c r="O120" s="143">
        <f t="shared" si="11"/>
        <v>0</v>
      </c>
      <c r="P120" s="143">
        <f t="shared" si="13"/>
        <v>0</v>
      </c>
      <c r="R120" s="19"/>
      <c r="S120" s="19"/>
    </row>
    <row r="121" spans="1:19" s="18" customFormat="1" ht="15">
      <c r="A121" s="200">
        <v>48</v>
      </c>
      <c r="B121" s="59" t="s">
        <v>877</v>
      </c>
      <c r="C121" s="64" t="s">
        <v>185</v>
      </c>
      <c r="D121" s="162" t="s">
        <v>949</v>
      </c>
      <c r="E121" s="199">
        <v>55</v>
      </c>
      <c r="F121" s="142">
        <v>0</v>
      </c>
      <c r="G121" s="130">
        <v>0</v>
      </c>
      <c r="H121" s="130">
        <v>0</v>
      </c>
      <c r="I121" s="130">
        <v>0</v>
      </c>
      <c r="J121" s="130">
        <v>0</v>
      </c>
      <c r="K121" s="143">
        <f t="shared" si="12"/>
        <v>0</v>
      </c>
      <c r="L121" s="143">
        <f t="shared" si="8"/>
        <v>0</v>
      </c>
      <c r="M121" s="143">
        <f t="shared" si="9"/>
        <v>0</v>
      </c>
      <c r="N121" s="143">
        <f t="shared" si="10"/>
        <v>0</v>
      </c>
      <c r="O121" s="143">
        <f t="shared" si="11"/>
        <v>0</v>
      </c>
      <c r="P121" s="143">
        <f t="shared" si="13"/>
        <v>0</v>
      </c>
      <c r="R121" s="19"/>
      <c r="S121" s="19"/>
    </row>
    <row r="122" spans="1:19" s="18" customFormat="1" ht="15">
      <c r="A122" s="200">
        <v>49</v>
      </c>
      <c r="B122" s="59" t="s">
        <v>877</v>
      </c>
      <c r="C122" s="64" t="s">
        <v>186</v>
      </c>
      <c r="D122" s="162" t="s">
        <v>949</v>
      </c>
      <c r="E122" s="199">
        <v>2</v>
      </c>
      <c r="F122" s="142">
        <v>0</v>
      </c>
      <c r="G122" s="130">
        <v>0</v>
      </c>
      <c r="H122" s="130">
        <v>0</v>
      </c>
      <c r="I122" s="130">
        <v>0</v>
      </c>
      <c r="J122" s="130">
        <v>0</v>
      </c>
      <c r="K122" s="143">
        <f t="shared" si="12"/>
        <v>0</v>
      </c>
      <c r="L122" s="143">
        <f t="shared" si="8"/>
        <v>0</v>
      </c>
      <c r="M122" s="143">
        <f t="shared" si="9"/>
        <v>0</v>
      </c>
      <c r="N122" s="143">
        <f t="shared" si="10"/>
        <v>0</v>
      </c>
      <c r="O122" s="143">
        <f t="shared" si="11"/>
        <v>0</v>
      </c>
      <c r="P122" s="143">
        <f t="shared" si="13"/>
        <v>0</v>
      </c>
      <c r="R122" s="19"/>
      <c r="S122" s="19"/>
    </row>
    <row r="123" spans="1:19" s="18" customFormat="1" ht="15">
      <c r="A123" s="200">
        <v>50</v>
      </c>
      <c r="B123" s="59" t="s">
        <v>877</v>
      </c>
      <c r="C123" s="64" t="s">
        <v>187</v>
      </c>
      <c r="D123" s="162" t="s">
        <v>949</v>
      </c>
      <c r="E123" s="199">
        <v>2</v>
      </c>
      <c r="F123" s="142">
        <v>0</v>
      </c>
      <c r="G123" s="130">
        <v>0</v>
      </c>
      <c r="H123" s="130">
        <v>0</v>
      </c>
      <c r="I123" s="130">
        <v>0</v>
      </c>
      <c r="J123" s="130">
        <v>0</v>
      </c>
      <c r="K123" s="143">
        <f t="shared" si="12"/>
        <v>0</v>
      </c>
      <c r="L123" s="143">
        <f t="shared" si="8"/>
        <v>0</v>
      </c>
      <c r="M123" s="143">
        <f t="shared" si="9"/>
        <v>0</v>
      </c>
      <c r="N123" s="143">
        <f t="shared" si="10"/>
        <v>0</v>
      </c>
      <c r="O123" s="143">
        <f t="shared" si="11"/>
        <v>0</v>
      </c>
      <c r="P123" s="143">
        <f t="shared" si="13"/>
        <v>0</v>
      </c>
      <c r="R123" s="19"/>
      <c r="S123" s="19"/>
    </row>
    <row r="124" spans="1:19" s="18" customFormat="1" ht="15">
      <c r="A124" s="200">
        <v>51</v>
      </c>
      <c r="B124" s="59" t="s">
        <v>877</v>
      </c>
      <c r="C124" s="64" t="s">
        <v>147</v>
      </c>
      <c r="D124" s="162" t="s">
        <v>949</v>
      </c>
      <c r="E124" s="199">
        <v>6</v>
      </c>
      <c r="F124" s="142">
        <v>0</v>
      </c>
      <c r="G124" s="130">
        <v>0</v>
      </c>
      <c r="H124" s="130">
        <v>0</v>
      </c>
      <c r="I124" s="130">
        <v>0</v>
      </c>
      <c r="J124" s="130">
        <v>0</v>
      </c>
      <c r="K124" s="143">
        <f t="shared" si="12"/>
        <v>0</v>
      </c>
      <c r="L124" s="143">
        <f t="shared" si="8"/>
        <v>0</v>
      </c>
      <c r="M124" s="143">
        <f t="shared" si="9"/>
        <v>0</v>
      </c>
      <c r="N124" s="143">
        <f t="shared" si="10"/>
        <v>0</v>
      </c>
      <c r="O124" s="143">
        <f t="shared" si="11"/>
        <v>0</v>
      </c>
      <c r="P124" s="143">
        <f t="shared" si="13"/>
        <v>0</v>
      </c>
      <c r="R124" s="19"/>
      <c r="S124" s="19"/>
    </row>
    <row r="125" spans="1:19" s="18" customFormat="1" ht="15">
      <c r="A125" s="200">
        <v>52</v>
      </c>
      <c r="B125" s="59" t="s">
        <v>877</v>
      </c>
      <c r="C125" s="64" t="s">
        <v>149</v>
      </c>
      <c r="D125" s="162" t="s">
        <v>949</v>
      </c>
      <c r="E125" s="199">
        <v>2</v>
      </c>
      <c r="F125" s="142">
        <v>0</v>
      </c>
      <c r="G125" s="130">
        <v>0</v>
      </c>
      <c r="H125" s="130">
        <v>0</v>
      </c>
      <c r="I125" s="130">
        <v>0</v>
      </c>
      <c r="J125" s="130">
        <v>0</v>
      </c>
      <c r="K125" s="143">
        <f t="shared" si="12"/>
        <v>0</v>
      </c>
      <c r="L125" s="143">
        <f t="shared" si="8"/>
        <v>0</v>
      </c>
      <c r="M125" s="143">
        <f t="shared" si="9"/>
        <v>0</v>
      </c>
      <c r="N125" s="143">
        <f t="shared" si="10"/>
        <v>0</v>
      </c>
      <c r="O125" s="143">
        <f t="shared" si="11"/>
        <v>0</v>
      </c>
      <c r="P125" s="143">
        <f t="shared" si="13"/>
        <v>0</v>
      </c>
      <c r="R125" s="19"/>
      <c r="S125" s="19"/>
    </row>
    <row r="126" spans="1:19" s="18" customFormat="1" ht="15">
      <c r="A126" s="200">
        <v>53</v>
      </c>
      <c r="B126" s="59" t="s">
        <v>877</v>
      </c>
      <c r="C126" s="64" t="s">
        <v>188</v>
      </c>
      <c r="D126" s="162" t="s">
        <v>949</v>
      </c>
      <c r="E126" s="199">
        <v>2</v>
      </c>
      <c r="F126" s="142">
        <v>0</v>
      </c>
      <c r="G126" s="130">
        <v>0</v>
      </c>
      <c r="H126" s="130">
        <v>0</v>
      </c>
      <c r="I126" s="130">
        <v>0</v>
      </c>
      <c r="J126" s="130">
        <v>0</v>
      </c>
      <c r="K126" s="143">
        <f t="shared" si="12"/>
        <v>0</v>
      </c>
      <c r="L126" s="143">
        <f t="shared" si="8"/>
        <v>0</v>
      </c>
      <c r="M126" s="143">
        <f t="shared" si="9"/>
        <v>0</v>
      </c>
      <c r="N126" s="143">
        <f t="shared" si="10"/>
        <v>0</v>
      </c>
      <c r="O126" s="143">
        <f t="shared" si="11"/>
        <v>0</v>
      </c>
      <c r="P126" s="143">
        <f t="shared" si="13"/>
        <v>0</v>
      </c>
      <c r="R126" s="19"/>
      <c r="S126" s="19"/>
    </row>
    <row r="127" spans="1:19" s="18" customFormat="1" ht="15">
      <c r="A127" s="200">
        <v>54</v>
      </c>
      <c r="B127" s="59" t="s">
        <v>877</v>
      </c>
      <c r="C127" s="64" t="s">
        <v>189</v>
      </c>
      <c r="D127" s="162" t="s">
        <v>949</v>
      </c>
      <c r="E127" s="199">
        <v>2</v>
      </c>
      <c r="F127" s="142">
        <v>0</v>
      </c>
      <c r="G127" s="130">
        <v>0</v>
      </c>
      <c r="H127" s="130">
        <v>0</v>
      </c>
      <c r="I127" s="130">
        <v>0</v>
      </c>
      <c r="J127" s="130">
        <v>0</v>
      </c>
      <c r="K127" s="143">
        <f t="shared" si="12"/>
        <v>0</v>
      </c>
      <c r="L127" s="143">
        <f t="shared" si="8"/>
        <v>0</v>
      </c>
      <c r="M127" s="143">
        <f t="shared" si="9"/>
        <v>0</v>
      </c>
      <c r="N127" s="143">
        <f t="shared" si="10"/>
        <v>0</v>
      </c>
      <c r="O127" s="143">
        <f t="shared" si="11"/>
        <v>0</v>
      </c>
      <c r="P127" s="143">
        <f t="shared" si="13"/>
        <v>0</v>
      </c>
      <c r="R127" s="19"/>
      <c r="S127" s="19"/>
    </row>
    <row r="128" spans="1:19" s="18" customFormat="1" ht="15">
      <c r="A128" s="200">
        <v>55</v>
      </c>
      <c r="B128" s="59" t="s">
        <v>877</v>
      </c>
      <c r="C128" s="64" t="s">
        <v>190</v>
      </c>
      <c r="D128" s="162" t="s">
        <v>949</v>
      </c>
      <c r="E128" s="199">
        <v>5</v>
      </c>
      <c r="F128" s="142">
        <v>0</v>
      </c>
      <c r="G128" s="130">
        <v>0</v>
      </c>
      <c r="H128" s="130">
        <v>0</v>
      </c>
      <c r="I128" s="130">
        <v>0</v>
      </c>
      <c r="J128" s="130">
        <v>0</v>
      </c>
      <c r="K128" s="143">
        <f t="shared" si="12"/>
        <v>0</v>
      </c>
      <c r="L128" s="143">
        <f t="shared" si="8"/>
        <v>0</v>
      </c>
      <c r="M128" s="143">
        <f t="shared" si="9"/>
        <v>0</v>
      </c>
      <c r="N128" s="143">
        <f t="shared" si="10"/>
        <v>0</v>
      </c>
      <c r="O128" s="143">
        <f t="shared" si="11"/>
        <v>0</v>
      </c>
      <c r="P128" s="143">
        <f t="shared" si="13"/>
        <v>0</v>
      </c>
      <c r="R128" s="19"/>
      <c r="S128" s="19"/>
    </row>
    <row r="129" spans="1:19" s="18" customFormat="1" ht="30">
      <c r="A129" s="200">
        <v>56</v>
      </c>
      <c r="B129" s="59" t="s">
        <v>877</v>
      </c>
      <c r="C129" s="64" t="s">
        <v>315</v>
      </c>
      <c r="D129" s="162" t="s">
        <v>152</v>
      </c>
      <c r="E129" s="199">
        <v>800</v>
      </c>
      <c r="F129" s="142">
        <v>0</v>
      </c>
      <c r="G129" s="130">
        <v>0</v>
      </c>
      <c r="H129" s="130">
        <v>0</v>
      </c>
      <c r="I129" s="130">
        <v>0</v>
      </c>
      <c r="J129" s="130">
        <v>0</v>
      </c>
      <c r="K129" s="143">
        <f t="shared" si="12"/>
        <v>0</v>
      </c>
      <c r="L129" s="143">
        <f t="shared" si="8"/>
        <v>0</v>
      </c>
      <c r="M129" s="143">
        <f t="shared" si="9"/>
        <v>0</v>
      </c>
      <c r="N129" s="143">
        <f t="shared" si="10"/>
        <v>0</v>
      </c>
      <c r="O129" s="143">
        <f t="shared" si="11"/>
        <v>0</v>
      </c>
      <c r="P129" s="143">
        <f t="shared" si="13"/>
        <v>0</v>
      </c>
      <c r="R129" s="19"/>
      <c r="S129" s="19"/>
    </row>
    <row r="130" spans="1:19" s="18" customFormat="1" ht="30">
      <c r="A130" s="200">
        <v>57</v>
      </c>
      <c r="B130" s="59" t="s">
        <v>877</v>
      </c>
      <c r="C130" s="64" t="s">
        <v>316</v>
      </c>
      <c r="D130" s="162" t="s">
        <v>152</v>
      </c>
      <c r="E130" s="199">
        <v>300</v>
      </c>
      <c r="F130" s="142">
        <v>0</v>
      </c>
      <c r="G130" s="130">
        <v>0</v>
      </c>
      <c r="H130" s="130">
        <v>0</v>
      </c>
      <c r="I130" s="130">
        <v>0</v>
      </c>
      <c r="J130" s="130">
        <v>0</v>
      </c>
      <c r="K130" s="143">
        <f t="shared" si="12"/>
        <v>0</v>
      </c>
      <c r="L130" s="143">
        <f t="shared" si="8"/>
        <v>0</v>
      </c>
      <c r="M130" s="143">
        <f t="shared" si="9"/>
        <v>0</v>
      </c>
      <c r="N130" s="143">
        <f t="shared" si="10"/>
        <v>0</v>
      </c>
      <c r="O130" s="143">
        <f t="shared" si="11"/>
        <v>0</v>
      </c>
      <c r="P130" s="143">
        <f t="shared" si="13"/>
        <v>0</v>
      </c>
      <c r="R130" s="19"/>
      <c r="S130" s="19"/>
    </row>
    <row r="131" spans="1:19" s="18" customFormat="1" ht="15">
      <c r="A131" s="200">
        <v>58</v>
      </c>
      <c r="B131" s="59" t="s">
        <v>877</v>
      </c>
      <c r="C131" s="64" t="s">
        <v>153</v>
      </c>
      <c r="D131" s="162" t="s">
        <v>1109</v>
      </c>
      <c r="E131" s="199">
        <v>1</v>
      </c>
      <c r="F131" s="142">
        <v>0</v>
      </c>
      <c r="G131" s="130">
        <v>0</v>
      </c>
      <c r="H131" s="130">
        <v>0</v>
      </c>
      <c r="I131" s="130">
        <v>0</v>
      </c>
      <c r="J131" s="130">
        <v>0</v>
      </c>
      <c r="K131" s="143">
        <f t="shared" si="12"/>
        <v>0</v>
      </c>
      <c r="L131" s="143">
        <f t="shared" si="8"/>
        <v>0</v>
      </c>
      <c r="M131" s="143">
        <f t="shared" si="9"/>
        <v>0</v>
      </c>
      <c r="N131" s="143">
        <f t="shared" si="10"/>
        <v>0</v>
      </c>
      <c r="O131" s="143">
        <f t="shared" si="11"/>
        <v>0</v>
      </c>
      <c r="P131" s="143">
        <f t="shared" si="13"/>
        <v>0</v>
      </c>
      <c r="R131" s="19"/>
      <c r="S131" s="19"/>
    </row>
    <row r="132" spans="1:19" s="18" customFormat="1" ht="15">
      <c r="A132" s="200">
        <v>59</v>
      </c>
      <c r="B132" s="59" t="s">
        <v>877</v>
      </c>
      <c r="C132" s="64" t="s">
        <v>154</v>
      </c>
      <c r="D132" s="162" t="s">
        <v>1109</v>
      </c>
      <c r="E132" s="199">
        <v>1</v>
      </c>
      <c r="F132" s="142">
        <v>0</v>
      </c>
      <c r="G132" s="130">
        <v>0</v>
      </c>
      <c r="H132" s="130">
        <v>0</v>
      </c>
      <c r="I132" s="130">
        <v>0</v>
      </c>
      <c r="J132" s="130">
        <v>0</v>
      </c>
      <c r="K132" s="143">
        <f t="shared" si="12"/>
        <v>0</v>
      </c>
      <c r="L132" s="143">
        <f t="shared" si="8"/>
        <v>0</v>
      </c>
      <c r="M132" s="143">
        <f t="shared" si="9"/>
        <v>0</v>
      </c>
      <c r="N132" s="143">
        <f t="shared" si="10"/>
        <v>0</v>
      </c>
      <c r="O132" s="143">
        <f t="shared" si="11"/>
        <v>0</v>
      </c>
      <c r="P132" s="143">
        <f t="shared" si="13"/>
        <v>0</v>
      </c>
      <c r="R132" s="19"/>
      <c r="S132" s="19"/>
    </row>
    <row r="133" spans="1:19" s="18" customFormat="1" ht="15">
      <c r="A133" s="200">
        <v>60</v>
      </c>
      <c r="B133" s="59" t="s">
        <v>877</v>
      </c>
      <c r="C133" s="64" t="s">
        <v>155</v>
      </c>
      <c r="D133" s="162" t="s">
        <v>1109</v>
      </c>
      <c r="E133" s="199">
        <v>1</v>
      </c>
      <c r="F133" s="142">
        <v>0</v>
      </c>
      <c r="G133" s="130">
        <v>0</v>
      </c>
      <c r="H133" s="130">
        <v>0</v>
      </c>
      <c r="I133" s="130">
        <v>0</v>
      </c>
      <c r="J133" s="130">
        <v>0</v>
      </c>
      <c r="K133" s="143">
        <f t="shared" si="12"/>
        <v>0</v>
      </c>
      <c r="L133" s="143">
        <f t="shared" si="8"/>
        <v>0</v>
      </c>
      <c r="M133" s="143">
        <f t="shared" si="9"/>
        <v>0</v>
      </c>
      <c r="N133" s="143">
        <f t="shared" si="10"/>
        <v>0</v>
      </c>
      <c r="O133" s="143">
        <f t="shared" si="11"/>
        <v>0</v>
      </c>
      <c r="P133" s="143">
        <f t="shared" si="13"/>
        <v>0</v>
      </c>
      <c r="R133" s="19"/>
      <c r="S133" s="19"/>
    </row>
    <row r="134" spans="1:19" s="18" customFormat="1" ht="15">
      <c r="A134" s="200"/>
      <c r="B134" s="59"/>
      <c r="C134" s="110" t="s">
        <v>397</v>
      </c>
      <c r="D134" s="162"/>
      <c r="E134" s="199"/>
      <c r="F134" s="142">
        <v>0</v>
      </c>
      <c r="G134" s="130">
        <v>0</v>
      </c>
      <c r="H134" s="130">
        <v>0</v>
      </c>
      <c r="I134" s="130">
        <v>0</v>
      </c>
      <c r="J134" s="130">
        <v>0</v>
      </c>
      <c r="K134" s="143">
        <f t="shared" si="12"/>
        <v>0</v>
      </c>
      <c r="L134" s="143">
        <f t="shared" si="8"/>
        <v>0</v>
      </c>
      <c r="M134" s="143">
        <f t="shared" si="9"/>
        <v>0</v>
      </c>
      <c r="N134" s="143">
        <f t="shared" si="10"/>
        <v>0</v>
      </c>
      <c r="O134" s="143">
        <f t="shared" si="11"/>
        <v>0</v>
      </c>
      <c r="P134" s="143">
        <f t="shared" si="13"/>
        <v>0</v>
      </c>
      <c r="R134" s="19"/>
      <c r="S134" s="19"/>
    </row>
    <row r="135" spans="1:19" s="18" customFormat="1" ht="15">
      <c r="A135" s="200">
        <v>1</v>
      </c>
      <c r="B135" s="59" t="s">
        <v>877</v>
      </c>
      <c r="C135" s="64" t="s">
        <v>191</v>
      </c>
      <c r="D135" s="162" t="s">
        <v>1109</v>
      </c>
      <c r="E135" s="199">
        <v>1</v>
      </c>
      <c r="F135" s="142">
        <v>0</v>
      </c>
      <c r="G135" s="130">
        <v>0</v>
      </c>
      <c r="H135" s="130">
        <v>0</v>
      </c>
      <c r="I135" s="130">
        <v>0</v>
      </c>
      <c r="J135" s="130">
        <v>0</v>
      </c>
      <c r="K135" s="143">
        <f t="shared" si="12"/>
        <v>0</v>
      </c>
      <c r="L135" s="143">
        <f t="shared" si="8"/>
        <v>0</v>
      </c>
      <c r="M135" s="143">
        <f t="shared" si="9"/>
        <v>0</v>
      </c>
      <c r="N135" s="143">
        <f t="shared" si="10"/>
        <v>0</v>
      </c>
      <c r="O135" s="143">
        <f t="shared" si="11"/>
        <v>0</v>
      </c>
      <c r="P135" s="143">
        <f t="shared" si="13"/>
        <v>0</v>
      </c>
      <c r="R135" s="19"/>
      <c r="S135" s="19"/>
    </row>
    <row r="136" spans="1:19" s="18" customFormat="1" ht="15">
      <c r="A136" s="200">
        <v>2</v>
      </c>
      <c r="B136" s="59" t="s">
        <v>877</v>
      </c>
      <c r="C136" s="64" t="s">
        <v>192</v>
      </c>
      <c r="D136" s="162" t="s">
        <v>772</v>
      </c>
      <c r="E136" s="199">
        <v>10</v>
      </c>
      <c r="F136" s="142">
        <v>0</v>
      </c>
      <c r="G136" s="130">
        <v>0</v>
      </c>
      <c r="H136" s="130">
        <v>0</v>
      </c>
      <c r="I136" s="130">
        <v>0</v>
      </c>
      <c r="J136" s="130">
        <v>0</v>
      </c>
      <c r="K136" s="143">
        <f t="shared" si="12"/>
        <v>0</v>
      </c>
      <c r="L136" s="143">
        <f t="shared" si="8"/>
        <v>0</v>
      </c>
      <c r="M136" s="143">
        <f t="shared" si="9"/>
        <v>0</v>
      </c>
      <c r="N136" s="143">
        <f t="shared" si="10"/>
        <v>0</v>
      </c>
      <c r="O136" s="143">
        <f t="shared" si="11"/>
        <v>0</v>
      </c>
      <c r="P136" s="143">
        <f t="shared" si="13"/>
        <v>0</v>
      </c>
      <c r="R136" s="19"/>
      <c r="S136" s="19"/>
    </row>
    <row r="137" spans="1:19" s="18" customFormat="1" ht="15">
      <c r="A137" s="200">
        <v>3</v>
      </c>
      <c r="B137" s="59" t="s">
        <v>877</v>
      </c>
      <c r="C137" s="64" t="s">
        <v>193</v>
      </c>
      <c r="D137" s="162" t="s">
        <v>772</v>
      </c>
      <c r="E137" s="199">
        <v>10</v>
      </c>
      <c r="F137" s="142">
        <v>0</v>
      </c>
      <c r="G137" s="130">
        <v>0</v>
      </c>
      <c r="H137" s="130">
        <v>0</v>
      </c>
      <c r="I137" s="130">
        <v>0</v>
      </c>
      <c r="J137" s="130">
        <v>0</v>
      </c>
      <c r="K137" s="143">
        <f t="shared" si="12"/>
        <v>0</v>
      </c>
      <c r="L137" s="143">
        <f t="shared" si="8"/>
        <v>0</v>
      </c>
      <c r="M137" s="143">
        <f t="shared" si="9"/>
        <v>0</v>
      </c>
      <c r="N137" s="143">
        <f t="shared" si="10"/>
        <v>0</v>
      </c>
      <c r="O137" s="143">
        <f t="shared" si="11"/>
        <v>0</v>
      </c>
      <c r="P137" s="143">
        <f t="shared" si="13"/>
        <v>0</v>
      </c>
      <c r="R137" s="19"/>
      <c r="S137" s="19"/>
    </row>
    <row r="138" spans="1:19" s="18" customFormat="1" ht="30">
      <c r="A138" s="200">
        <v>4</v>
      </c>
      <c r="B138" s="59" t="s">
        <v>877</v>
      </c>
      <c r="C138" s="64" t="s">
        <v>317</v>
      </c>
      <c r="D138" s="162" t="s">
        <v>772</v>
      </c>
      <c r="E138" s="199">
        <v>10</v>
      </c>
      <c r="F138" s="142">
        <v>0</v>
      </c>
      <c r="G138" s="130">
        <v>0</v>
      </c>
      <c r="H138" s="130">
        <v>0</v>
      </c>
      <c r="I138" s="130">
        <v>0</v>
      </c>
      <c r="J138" s="130">
        <v>0</v>
      </c>
      <c r="K138" s="143">
        <f t="shared" si="12"/>
        <v>0</v>
      </c>
      <c r="L138" s="143">
        <f t="shared" si="8"/>
        <v>0</v>
      </c>
      <c r="M138" s="143">
        <f t="shared" si="9"/>
        <v>0</v>
      </c>
      <c r="N138" s="143">
        <f t="shared" si="10"/>
        <v>0</v>
      </c>
      <c r="O138" s="143">
        <f t="shared" si="11"/>
        <v>0</v>
      </c>
      <c r="P138" s="143">
        <f t="shared" si="13"/>
        <v>0</v>
      </c>
      <c r="R138" s="19"/>
      <c r="S138" s="19"/>
    </row>
    <row r="139" spans="1:19" s="18" customFormat="1" ht="30">
      <c r="A139" s="200">
        <v>5</v>
      </c>
      <c r="B139" s="59" t="s">
        <v>877</v>
      </c>
      <c r="C139" s="64" t="s">
        <v>318</v>
      </c>
      <c r="D139" s="162" t="s">
        <v>772</v>
      </c>
      <c r="E139" s="199">
        <v>10</v>
      </c>
      <c r="F139" s="142">
        <v>0</v>
      </c>
      <c r="G139" s="130">
        <v>0</v>
      </c>
      <c r="H139" s="130">
        <v>0</v>
      </c>
      <c r="I139" s="130">
        <v>0</v>
      </c>
      <c r="J139" s="130">
        <v>0</v>
      </c>
      <c r="K139" s="143">
        <f t="shared" si="12"/>
        <v>0</v>
      </c>
      <c r="L139" s="143">
        <f t="shared" si="8"/>
        <v>0</v>
      </c>
      <c r="M139" s="143">
        <f t="shared" si="9"/>
        <v>0</v>
      </c>
      <c r="N139" s="143">
        <f t="shared" si="10"/>
        <v>0</v>
      </c>
      <c r="O139" s="143">
        <f t="shared" si="11"/>
        <v>0</v>
      </c>
      <c r="P139" s="143">
        <f t="shared" si="13"/>
        <v>0</v>
      </c>
      <c r="R139" s="19"/>
      <c r="S139" s="19"/>
    </row>
    <row r="140" spans="1:19" s="18" customFormat="1" ht="15">
      <c r="A140" s="200">
        <v>6</v>
      </c>
      <c r="B140" s="59" t="s">
        <v>877</v>
      </c>
      <c r="C140" s="64" t="s">
        <v>194</v>
      </c>
      <c r="D140" s="162" t="s">
        <v>835</v>
      </c>
      <c r="E140" s="199">
        <v>10</v>
      </c>
      <c r="F140" s="142">
        <v>0</v>
      </c>
      <c r="G140" s="130">
        <v>0</v>
      </c>
      <c r="H140" s="130">
        <v>0</v>
      </c>
      <c r="I140" s="130">
        <v>0</v>
      </c>
      <c r="J140" s="130">
        <v>0</v>
      </c>
      <c r="K140" s="143">
        <f t="shared" si="12"/>
        <v>0</v>
      </c>
      <c r="L140" s="143">
        <f t="shared" si="8"/>
        <v>0</v>
      </c>
      <c r="M140" s="143">
        <f t="shared" si="9"/>
        <v>0</v>
      </c>
      <c r="N140" s="143">
        <f t="shared" si="10"/>
        <v>0</v>
      </c>
      <c r="O140" s="143">
        <f t="shared" si="11"/>
        <v>0</v>
      </c>
      <c r="P140" s="143">
        <f t="shared" si="13"/>
        <v>0</v>
      </c>
      <c r="R140" s="19"/>
      <c r="S140" s="19"/>
    </row>
    <row r="141" spans="1:19" s="18" customFormat="1" ht="15">
      <c r="A141" s="200">
        <v>7</v>
      </c>
      <c r="B141" s="59" t="s">
        <v>877</v>
      </c>
      <c r="C141" s="64" t="s">
        <v>195</v>
      </c>
      <c r="D141" s="162" t="s">
        <v>772</v>
      </c>
      <c r="E141" s="199">
        <v>5</v>
      </c>
      <c r="F141" s="142">
        <v>0</v>
      </c>
      <c r="G141" s="130">
        <v>0</v>
      </c>
      <c r="H141" s="130">
        <v>0</v>
      </c>
      <c r="I141" s="130">
        <v>0</v>
      </c>
      <c r="J141" s="130">
        <v>0</v>
      </c>
      <c r="K141" s="143">
        <f t="shared" si="12"/>
        <v>0</v>
      </c>
      <c r="L141" s="143">
        <f t="shared" si="8"/>
        <v>0</v>
      </c>
      <c r="M141" s="143">
        <f t="shared" si="9"/>
        <v>0</v>
      </c>
      <c r="N141" s="143">
        <f t="shared" si="10"/>
        <v>0</v>
      </c>
      <c r="O141" s="143">
        <f t="shared" si="11"/>
        <v>0</v>
      </c>
      <c r="P141" s="143">
        <f t="shared" si="13"/>
        <v>0</v>
      </c>
      <c r="R141" s="19"/>
      <c r="S141" s="19"/>
    </row>
    <row r="142" spans="1:19" s="18" customFormat="1" ht="30">
      <c r="A142" s="200">
        <v>8</v>
      </c>
      <c r="B142" s="59" t="s">
        <v>877</v>
      </c>
      <c r="C142" s="64" t="s">
        <v>319</v>
      </c>
      <c r="D142" s="162" t="s">
        <v>772</v>
      </c>
      <c r="E142" s="199">
        <v>5</v>
      </c>
      <c r="F142" s="142">
        <v>0</v>
      </c>
      <c r="G142" s="130">
        <v>0</v>
      </c>
      <c r="H142" s="130">
        <v>0</v>
      </c>
      <c r="I142" s="130">
        <v>0</v>
      </c>
      <c r="J142" s="130">
        <v>0</v>
      </c>
      <c r="K142" s="143">
        <f t="shared" si="12"/>
        <v>0</v>
      </c>
      <c r="L142" s="143">
        <f t="shared" si="8"/>
        <v>0</v>
      </c>
      <c r="M142" s="143">
        <f t="shared" si="9"/>
        <v>0</v>
      </c>
      <c r="N142" s="143">
        <f t="shared" si="10"/>
        <v>0</v>
      </c>
      <c r="O142" s="143">
        <f t="shared" si="11"/>
        <v>0</v>
      </c>
      <c r="P142" s="143">
        <f t="shared" si="13"/>
        <v>0</v>
      </c>
      <c r="R142" s="19"/>
      <c r="S142" s="19"/>
    </row>
    <row r="143" spans="1:19" s="18" customFormat="1" ht="15">
      <c r="A143" s="200">
        <v>9</v>
      </c>
      <c r="B143" s="59" t="s">
        <v>877</v>
      </c>
      <c r="C143" s="64" t="s">
        <v>196</v>
      </c>
      <c r="D143" s="162" t="s">
        <v>1109</v>
      </c>
      <c r="E143" s="199">
        <v>1</v>
      </c>
      <c r="F143" s="142">
        <v>0</v>
      </c>
      <c r="G143" s="130">
        <v>0</v>
      </c>
      <c r="H143" s="130">
        <v>0</v>
      </c>
      <c r="I143" s="130">
        <v>0</v>
      </c>
      <c r="J143" s="130">
        <v>0</v>
      </c>
      <c r="K143" s="143">
        <f t="shared" si="12"/>
        <v>0</v>
      </c>
      <c r="L143" s="143">
        <f t="shared" si="8"/>
        <v>0</v>
      </c>
      <c r="M143" s="143">
        <f t="shared" si="9"/>
        <v>0</v>
      </c>
      <c r="N143" s="143">
        <f t="shared" si="10"/>
        <v>0</v>
      </c>
      <c r="O143" s="143">
        <f t="shared" si="11"/>
        <v>0</v>
      </c>
      <c r="P143" s="143">
        <f t="shared" si="13"/>
        <v>0</v>
      </c>
      <c r="R143" s="19"/>
      <c r="S143" s="19"/>
    </row>
    <row r="144" spans="1:19" s="18" customFormat="1" ht="15">
      <c r="A144" s="200">
        <v>10</v>
      </c>
      <c r="B144" s="59" t="s">
        <v>877</v>
      </c>
      <c r="C144" s="64" t="s">
        <v>155</v>
      </c>
      <c r="D144" s="162" t="s">
        <v>1109</v>
      </c>
      <c r="E144" s="199">
        <v>1</v>
      </c>
      <c r="F144" s="142">
        <v>0</v>
      </c>
      <c r="G144" s="130">
        <v>0</v>
      </c>
      <c r="H144" s="130">
        <v>0</v>
      </c>
      <c r="I144" s="130">
        <v>0</v>
      </c>
      <c r="J144" s="130">
        <v>0</v>
      </c>
      <c r="K144" s="143">
        <f t="shared" si="12"/>
        <v>0</v>
      </c>
      <c r="L144" s="143">
        <f t="shared" si="8"/>
        <v>0</v>
      </c>
      <c r="M144" s="143">
        <f t="shared" si="9"/>
        <v>0</v>
      </c>
      <c r="N144" s="143">
        <f t="shared" si="10"/>
        <v>0</v>
      </c>
      <c r="O144" s="143">
        <f t="shared" si="11"/>
        <v>0</v>
      </c>
      <c r="P144" s="143">
        <f t="shared" si="13"/>
        <v>0</v>
      </c>
      <c r="R144" s="19"/>
      <c r="S144" s="19"/>
    </row>
    <row r="145" spans="1:19" s="18" customFormat="1" ht="15">
      <c r="A145" s="200"/>
      <c r="B145" s="59"/>
      <c r="C145" s="110" t="s">
        <v>197</v>
      </c>
      <c r="D145" s="162"/>
      <c r="E145" s="199"/>
      <c r="F145" s="142">
        <v>0</v>
      </c>
      <c r="G145" s="130">
        <v>0</v>
      </c>
      <c r="H145" s="130">
        <v>0</v>
      </c>
      <c r="I145" s="130">
        <v>0</v>
      </c>
      <c r="J145" s="130">
        <v>0</v>
      </c>
      <c r="K145" s="143">
        <f t="shared" si="12"/>
        <v>0</v>
      </c>
      <c r="L145" s="143">
        <f aca="true" t="shared" si="14" ref="L145:L208">E145*F145</f>
        <v>0</v>
      </c>
      <c r="M145" s="143">
        <f aca="true" t="shared" si="15" ref="M145:M208">E145*H145</f>
        <v>0</v>
      </c>
      <c r="N145" s="143">
        <f aca="true" t="shared" si="16" ref="N145:N208">E145*I145</f>
        <v>0</v>
      </c>
      <c r="O145" s="143">
        <f aca="true" t="shared" si="17" ref="O145:O208">E145*J145</f>
        <v>0</v>
      </c>
      <c r="P145" s="143">
        <f t="shared" si="13"/>
        <v>0</v>
      </c>
      <c r="R145" s="19"/>
      <c r="S145" s="19"/>
    </row>
    <row r="146" spans="1:19" s="18" customFormat="1" ht="15">
      <c r="A146" s="200">
        <v>1</v>
      </c>
      <c r="B146" s="59" t="s">
        <v>877</v>
      </c>
      <c r="C146" s="64" t="s">
        <v>198</v>
      </c>
      <c r="D146" s="162" t="s">
        <v>812</v>
      </c>
      <c r="E146" s="199">
        <v>1</v>
      </c>
      <c r="F146" s="142">
        <v>0</v>
      </c>
      <c r="G146" s="130">
        <v>0</v>
      </c>
      <c r="H146" s="130">
        <v>0</v>
      </c>
      <c r="I146" s="130">
        <v>0</v>
      </c>
      <c r="J146" s="130">
        <v>0</v>
      </c>
      <c r="K146" s="143">
        <f t="shared" si="12"/>
        <v>0</v>
      </c>
      <c r="L146" s="143">
        <f t="shared" si="14"/>
        <v>0</v>
      </c>
      <c r="M146" s="143">
        <f t="shared" si="15"/>
        <v>0</v>
      </c>
      <c r="N146" s="143">
        <f t="shared" si="16"/>
        <v>0</v>
      </c>
      <c r="O146" s="143">
        <f t="shared" si="17"/>
        <v>0</v>
      </c>
      <c r="P146" s="143">
        <f t="shared" si="13"/>
        <v>0</v>
      </c>
      <c r="R146" s="19"/>
      <c r="S146" s="19"/>
    </row>
    <row r="147" spans="1:19" s="18" customFormat="1" ht="15">
      <c r="A147" s="200">
        <v>2</v>
      </c>
      <c r="B147" s="59" t="s">
        <v>877</v>
      </c>
      <c r="C147" s="64" t="s">
        <v>199</v>
      </c>
      <c r="D147" s="162" t="s">
        <v>812</v>
      </c>
      <c r="E147" s="199">
        <v>1</v>
      </c>
      <c r="F147" s="142">
        <v>0</v>
      </c>
      <c r="G147" s="130">
        <v>0</v>
      </c>
      <c r="H147" s="130">
        <v>0</v>
      </c>
      <c r="I147" s="130">
        <v>0</v>
      </c>
      <c r="J147" s="130">
        <v>0</v>
      </c>
      <c r="K147" s="143">
        <f t="shared" si="12"/>
        <v>0</v>
      </c>
      <c r="L147" s="143">
        <f t="shared" si="14"/>
        <v>0</v>
      </c>
      <c r="M147" s="143">
        <f t="shared" si="15"/>
        <v>0</v>
      </c>
      <c r="N147" s="143">
        <f t="shared" si="16"/>
        <v>0</v>
      </c>
      <c r="O147" s="143">
        <f t="shared" si="17"/>
        <v>0</v>
      </c>
      <c r="P147" s="143">
        <f t="shared" si="13"/>
        <v>0</v>
      </c>
      <c r="R147" s="19"/>
      <c r="S147" s="19"/>
    </row>
    <row r="148" spans="1:19" s="18" customFormat="1" ht="15">
      <c r="A148" s="200">
        <v>3</v>
      </c>
      <c r="B148" s="59" t="s">
        <v>877</v>
      </c>
      <c r="C148" s="64" t="s">
        <v>200</v>
      </c>
      <c r="D148" s="162" t="s">
        <v>812</v>
      </c>
      <c r="E148" s="199">
        <v>1</v>
      </c>
      <c r="F148" s="142">
        <v>0</v>
      </c>
      <c r="G148" s="130">
        <v>0</v>
      </c>
      <c r="H148" s="130">
        <v>0</v>
      </c>
      <c r="I148" s="130">
        <v>0</v>
      </c>
      <c r="J148" s="130">
        <v>0</v>
      </c>
      <c r="K148" s="143">
        <f t="shared" si="12"/>
        <v>0</v>
      </c>
      <c r="L148" s="143">
        <f t="shared" si="14"/>
        <v>0</v>
      </c>
      <c r="M148" s="143">
        <f t="shared" si="15"/>
        <v>0</v>
      </c>
      <c r="N148" s="143">
        <f t="shared" si="16"/>
        <v>0</v>
      </c>
      <c r="O148" s="143">
        <f t="shared" si="17"/>
        <v>0</v>
      </c>
      <c r="P148" s="143">
        <f t="shared" si="13"/>
        <v>0</v>
      </c>
      <c r="R148" s="19"/>
      <c r="S148" s="19"/>
    </row>
    <row r="149" spans="1:19" s="18" customFormat="1" ht="15">
      <c r="A149" s="200">
        <v>4</v>
      </c>
      <c r="B149" s="59" t="s">
        <v>877</v>
      </c>
      <c r="C149" s="64" t="s">
        <v>201</v>
      </c>
      <c r="D149" s="162" t="s">
        <v>812</v>
      </c>
      <c r="E149" s="199">
        <v>1</v>
      </c>
      <c r="F149" s="142">
        <v>0</v>
      </c>
      <c r="G149" s="130">
        <v>0</v>
      </c>
      <c r="H149" s="130">
        <v>0</v>
      </c>
      <c r="I149" s="130">
        <v>0</v>
      </c>
      <c r="J149" s="130">
        <v>0</v>
      </c>
      <c r="K149" s="143">
        <f t="shared" si="12"/>
        <v>0</v>
      </c>
      <c r="L149" s="143">
        <f t="shared" si="14"/>
        <v>0</v>
      </c>
      <c r="M149" s="143">
        <f t="shared" si="15"/>
        <v>0</v>
      </c>
      <c r="N149" s="143">
        <f t="shared" si="16"/>
        <v>0</v>
      </c>
      <c r="O149" s="143">
        <f t="shared" si="17"/>
        <v>0</v>
      </c>
      <c r="P149" s="143">
        <f t="shared" si="13"/>
        <v>0</v>
      </c>
      <c r="R149" s="19"/>
      <c r="S149" s="19"/>
    </row>
    <row r="150" spans="1:19" s="18" customFormat="1" ht="15">
      <c r="A150" s="200">
        <v>5</v>
      </c>
      <c r="B150" s="59" t="s">
        <v>877</v>
      </c>
      <c r="C150" s="64" t="s">
        <v>202</v>
      </c>
      <c r="D150" s="162" t="s">
        <v>812</v>
      </c>
      <c r="E150" s="199">
        <v>3</v>
      </c>
      <c r="F150" s="142">
        <v>0</v>
      </c>
      <c r="G150" s="130">
        <v>0</v>
      </c>
      <c r="H150" s="130">
        <v>0</v>
      </c>
      <c r="I150" s="130">
        <v>0</v>
      </c>
      <c r="J150" s="130">
        <v>0</v>
      </c>
      <c r="K150" s="143">
        <f t="shared" si="12"/>
        <v>0</v>
      </c>
      <c r="L150" s="143">
        <f t="shared" si="14"/>
        <v>0</v>
      </c>
      <c r="M150" s="143">
        <f t="shared" si="15"/>
        <v>0</v>
      </c>
      <c r="N150" s="143">
        <f t="shared" si="16"/>
        <v>0</v>
      </c>
      <c r="O150" s="143">
        <f t="shared" si="17"/>
        <v>0</v>
      </c>
      <c r="P150" s="143">
        <f t="shared" si="13"/>
        <v>0</v>
      </c>
      <c r="R150" s="19"/>
      <c r="S150" s="19"/>
    </row>
    <row r="151" spans="1:19" s="18" customFormat="1" ht="15">
      <c r="A151" s="200">
        <v>6</v>
      </c>
      <c r="B151" s="59" t="s">
        <v>877</v>
      </c>
      <c r="C151" s="64" t="s">
        <v>203</v>
      </c>
      <c r="D151" s="162" t="s">
        <v>812</v>
      </c>
      <c r="E151" s="199">
        <v>4</v>
      </c>
      <c r="F151" s="142">
        <v>0</v>
      </c>
      <c r="G151" s="130">
        <v>0</v>
      </c>
      <c r="H151" s="130">
        <v>0</v>
      </c>
      <c r="I151" s="130">
        <v>0</v>
      </c>
      <c r="J151" s="130">
        <v>0</v>
      </c>
      <c r="K151" s="143">
        <f t="shared" si="12"/>
        <v>0</v>
      </c>
      <c r="L151" s="143">
        <f t="shared" si="14"/>
        <v>0</v>
      </c>
      <c r="M151" s="143">
        <f t="shared" si="15"/>
        <v>0</v>
      </c>
      <c r="N151" s="143">
        <f t="shared" si="16"/>
        <v>0</v>
      </c>
      <c r="O151" s="143">
        <f t="shared" si="17"/>
        <v>0</v>
      </c>
      <c r="P151" s="143">
        <f t="shared" si="13"/>
        <v>0</v>
      </c>
      <c r="R151" s="19"/>
      <c r="S151" s="19"/>
    </row>
    <row r="152" spans="1:19" s="18" customFormat="1" ht="15">
      <c r="A152" s="200">
        <v>7</v>
      </c>
      <c r="B152" s="59" t="s">
        <v>877</v>
      </c>
      <c r="C152" s="64" t="s">
        <v>204</v>
      </c>
      <c r="D152" s="162" t="s">
        <v>812</v>
      </c>
      <c r="E152" s="199">
        <v>1</v>
      </c>
      <c r="F152" s="142">
        <v>0</v>
      </c>
      <c r="G152" s="130">
        <v>0</v>
      </c>
      <c r="H152" s="130">
        <v>0</v>
      </c>
      <c r="I152" s="130">
        <v>0</v>
      </c>
      <c r="J152" s="130">
        <v>0</v>
      </c>
      <c r="K152" s="143">
        <f t="shared" si="12"/>
        <v>0</v>
      </c>
      <c r="L152" s="143">
        <f t="shared" si="14"/>
        <v>0</v>
      </c>
      <c r="M152" s="143">
        <f t="shared" si="15"/>
        <v>0</v>
      </c>
      <c r="N152" s="143">
        <f t="shared" si="16"/>
        <v>0</v>
      </c>
      <c r="O152" s="143">
        <f t="shared" si="17"/>
        <v>0</v>
      </c>
      <c r="P152" s="143">
        <f t="shared" si="13"/>
        <v>0</v>
      </c>
      <c r="R152" s="19"/>
      <c r="S152" s="19"/>
    </row>
    <row r="153" spans="1:19" s="18" customFormat="1" ht="15">
      <c r="A153" s="200">
        <v>8</v>
      </c>
      <c r="B153" s="59" t="s">
        <v>877</v>
      </c>
      <c r="C153" s="64" t="s">
        <v>205</v>
      </c>
      <c r="D153" s="162" t="s">
        <v>812</v>
      </c>
      <c r="E153" s="199">
        <v>1</v>
      </c>
      <c r="F153" s="142">
        <v>0</v>
      </c>
      <c r="G153" s="130">
        <v>0</v>
      </c>
      <c r="H153" s="130">
        <v>0</v>
      </c>
      <c r="I153" s="130">
        <v>0</v>
      </c>
      <c r="J153" s="130">
        <v>0</v>
      </c>
      <c r="K153" s="143">
        <f t="shared" si="12"/>
        <v>0</v>
      </c>
      <c r="L153" s="143">
        <f t="shared" si="14"/>
        <v>0</v>
      </c>
      <c r="M153" s="143">
        <f t="shared" si="15"/>
        <v>0</v>
      </c>
      <c r="N153" s="143">
        <f t="shared" si="16"/>
        <v>0</v>
      </c>
      <c r="O153" s="143">
        <f t="shared" si="17"/>
        <v>0</v>
      </c>
      <c r="P153" s="143">
        <f t="shared" si="13"/>
        <v>0</v>
      </c>
      <c r="R153" s="19"/>
      <c r="S153" s="19"/>
    </row>
    <row r="154" spans="1:19" s="18" customFormat="1" ht="15">
      <c r="A154" s="200">
        <v>9</v>
      </c>
      <c r="B154" s="59" t="s">
        <v>877</v>
      </c>
      <c r="C154" s="64" t="s">
        <v>206</v>
      </c>
      <c r="D154" s="162" t="s">
        <v>812</v>
      </c>
      <c r="E154" s="199">
        <v>1</v>
      </c>
      <c r="F154" s="142">
        <v>0</v>
      </c>
      <c r="G154" s="130">
        <v>0</v>
      </c>
      <c r="H154" s="130">
        <v>0</v>
      </c>
      <c r="I154" s="130">
        <v>0</v>
      </c>
      <c r="J154" s="130">
        <v>0</v>
      </c>
      <c r="K154" s="143">
        <f aca="true" t="shared" si="18" ref="K154:K217">SUM(H154:J154)</f>
        <v>0</v>
      </c>
      <c r="L154" s="143">
        <f t="shared" si="14"/>
        <v>0</v>
      </c>
      <c r="M154" s="143">
        <f t="shared" si="15"/>
        <v>0</v>
      </c>
      <c r="N154" s="143">
        <f t="shared" si="16"/>
        <v>0</v>
      </c>
      <c r="O154" s="143">
        <f t="shared" si="17"/>
        <v>0</v>
      </c>
      <c r="P154" s="143">
        <f aca="true" t="shared" si="19" ref="P154:P217">SUM(M154:O154)</f>
        <v>0</v>
      </c>
      <c r="R154" s="19"/>
      <c r="S154" s="19"/>
    </row>
    <row r="155" spans="1:19" s="18" customFormat="1" ht="15">
      <c r="A155" s="200">
        <v>10</v>
      </c>
      <c r="B155" s="59" t="s">
        <v>877</v>
      </c>
      <c r="C155" s="64" t="s">
        <v>337</v>
      </c>
      <c r="D155" s="162" t="s">
        <v>812</v>
      </c>
      <c r="E155" s="199">
        <v>1</v>
      </c>
      <c r="F155" s="142">
        <v>0</v>
      </c>
      <c r="G155" s="130">
        <v>0</v>
      </c>
      <c r="H155" s="130">
        <v>0</v>
      </c>
      <c r="I155" s="130">
        <v>0</v>
      </c>
      <c r="J155" s="130">
        <v>0</v>
      </c>
      <c r="K155" s="143">
        <f t="shared" si="18"/>
        <v>0</v>
      </c>
      <c r="L155" s="143">
        <f t="shared" si="14"/>
        <v>0</v>
      </c>
      <c r="M155" s="143">
        <f t="shared" si="15"/>
        <v>0</v>
      </c>
      <c r="N155" s="143">
        <f t="shared" si="16"/>
        <v>0</v>
      </c>
      <c r="O155" s="143">
        <f t="shared" si="17"/>
        <v>0</v>
      </c>
      <c r="P155" s="143">
        <f t="shared" si="19"/>
        <v>0</v>
      </c>
      <c r="R155" s="19"/>
      <c r="S155" s="19"/>
    </row>
    <row r="156" spans="1:19" s="18" customFormat="1" ht="15">
      <c r="A156" s="200">
        <v>11</v>
      </c>
      <c r="B156" s="59" t="s">
        <v>877</v>
      </c>
      <c r="C156" s="64" t="s">
        <v>338</v>
      </c>
      <c r="D156" s="162" t="s">
        <v>949</v>
      </c>
      <c r="E156" s="199">
        <v>4</v>
      </c>
      <c r="F156" s="142">
        <v>0</v>
      </c>
      <c r="G156" s="130">
        <v>0</v>
      </c>
      <c r="H156" s="130">
        <v>0</v>
      </c>
      <c r="I156" s="130">
        <v>0</v>
      </c>
      <c r="J156" s="130">
        <v>0</v>
      </c>
      <c r="K156" s="143">
        <f t="shared" si="18"/>
        <v>0</v>
      </c>
      <c r="L156" s="143">
        <f t="shared" si="14"/>
        <v>0</v>
      </c>
      <c r="M156" s="143">
        <f t="shared" si="15"/>
        <v>0</v>
      </c>
      <c r="N156" s="143">
        <f t="shared" si="16"/>
        <v>0</v>
      </c>
      <c r="O156" s="143">
        <f t="shared" si="17"/>
        <v>0</v>
      </c>
      <c r="P156" s="143">
        <f t="shared" si="19"/>
        <v>0</v>
      </c>
      <c r="R156" s="19"/>
      <c r="S156" s="19"/>
    </row>
    <row r="157" spans="1:19" s="18" customFormat="1" ht="15">
      <c r="A157" s="200">
        <v>12</v>
      </c>
      <c r="B157" s="59" t="s">
        <v>877</v>
      </c>
      <c r="C157" s="64" t="s">
        <v>339</v>
      </c>
      <c r="D157" s="162" t="s">
        <v>949</v>
      </c>
      <c r="E157" s="199">
        <v>6</v>
      </c>
      <c r="F157" s="142">
        <v>0</v>
      </c>
      <c r="G157" s="130">
        <v>0</v>
      </c>
      <c r="H157" s="130">
        <v>0</v>
      </c>
      <c r="I157" s="130">
        <v>0</v>
      </c>
      <c r="J157" s="130">
        <v>0</v>
      </c>
      <c r="K157" s="143">
        <f t="shared" si="18"/>
        <v>0</v>
      </c>
      <c r="L157" s="143">
        <f t="shared" si="14"/>
        <v>0</v>
      </c>
      <c r="M157" s="143">
        <f t="shared" si="15"/>
        <v>0</v>
      </c>
      <c r="N157" s="143">
        <f t="shared" si="16"/>
        <v>0</v>
      </c>
      <c r="O157" s="143">
        <f t="shared" si="17"/>
        <v>0</v>
      </c>
      <c r="P157" s="143">
        <f t="shared" si="19"/>
        <v>0</v>
      </c>
      <c r="R157" s="19"/>
      <c r="S157" s="19"/>
    </row>
    <row r="158" spans="1:19" s="18" customFormat="1" ht="15">
      <c r="A158" s="200">
        <v>13</v>
      </c>
      <c r="B158" s="59" t="s">
        <v>877</v>
      </c>
      <c r="C158" s="64" t="s">
        <v>340</v>
      </c>
      <c r="D158" s="162" t="s">
        <v>949</v>
      </c>
      <c r="E158" s="199">
        <v>20</v>
      </c>
      <c r="F158" s="142">
        <v>0</v>
      </c>
      <c r="G158" s="130">
        <v>0</v>
      </c>
      <c r="H158" s="130">
        <v>0</v>
      </c>
      <c r="I158" s="130">
        <v>0</v>
      </c>
      <c r="J158" s="130">
        <v>0</v>
      </c>
      <c r="K158" s="143">
        <f t="shared" si="18"/>
        <v>0</v>
      </c>
      <c r="L158" s="143">
        <f t="shared" si="14"/>
        <v>0</v>
      </c>
      <c r="M158" s="143">
        <f t="shared" si="15"/>
        <v>0</v>
      </c>
      <c r="N158" s="143">
        <f t="shared" si="16"/>
        <v>0</v>
      </c>
      <c r="O158" s="143">
        <f t="shared" si="17"/>
        <v>0</v>
      </c>
      <c r="P158" s="143">
        <f t="shared" si="19"/>
        <v>0</v>
      </c>
      <c r="R158" s="19"/>
      <c r="S158" s="19"/>
    </row>
    <row r="159" spans="1:19" s="18" customFormat="1" ht="15">
      <c r="A159" s="200">
        <v>14</v>
      </c>
      <c r="B159" s="59" t="s">
        <v>877</v>
      </c>
      <c r="C159" s="64" t="s">
        <v>341</v>
      </c>
      <c r="D159" s="162" t="s">
        <v>949</v>
      </c>
      <c r="E159" s="199">
        <v>16</v>
      </c>
      <c r="F159" s="142">
        <v>0</v>
      </c>
      <c r="G159" s="130">
        <v>0</v>
      </c>
      <c r="H159" s="130">
        <v>0</v>
      </c>
      <c r="I159" s="130">
        <v>0</v>
      </c>
      <c r="J159" s="130">
        <v>0</v>
      </c>
      <c r="K159" s="143">
        <f t="shared" si="18"/>
        <v>0</v>
      </c>
      <c r="L159" s="143">
        <f t="shared" si="14"/>
        <v>0</v>
      </c>
      <c r="M159" s="143">
        <f t="shared" si="15"/>
        <v>0</v>
      </c>
      <c r="N159" s="143">
        <f t="shared" si="16"/>
        <v>0</v>
      </c>
      <c r="O159" s="143">
        <f t="shared" si="17"/>
        <v>0</v>
      </c>
      <c r="P159" s="143">
        <f t="shared" si="19"/>
        <v>0</v>
      </c>
      <c r="R159" s="19"/>
      <c r="S159" s="19"/>
    </row>
    <row r="160" spans="1:19" s="18" customFormat="1" ht="15">
      <c r="A160" s="200">
        <v>15</v>
      </c>
      <c r="B160" s="59" t="s">
        <v>877</v>
      </c>
      <c r="C160" s="64" t="s">
        <v>342</v>
      </c>
      <c r="D160" s="162" t="s">
        <v>949</v>
      </c>
      <c r="E160" s="199">
        <v>2</v>
      </c>
      <c r="F160" s="142">
        <v>0</v>
      </c>
      <c r="G160" s="130">
        <v>0</v>
      </c>
      <c r="H160" s="130">
        <v>0</v>
      </c>
      <c r="I160" s="130">
        <v>0</v>
      </c>
      <c r="J160" s="130">
        <v>0</v>
      </c>
      <c r="K160" s="143">
        <f t="shared" si="18"/>
        <v>0</v>
      </c>
      <c r="L160" s="143">
        <f t="shared" si="14"/>
        <v>0</v>
      </c>
      <c r="M160" s="143">
        <f t="shared" si="15"/>
        <v>0</v>
      </c>
      <c r="N160" s="143">
        <f t="shared" si="16"/>
        <v>0</v>
      </c>
      <c r="O160" s="143">
        <f t="shared" si="17"/>
        <v>0</v>
      </c>
      <c r="P160" s="143">
        <f t="shared" si="19"/>
        <v>0</v>
      </c>
      <c r="R160" s="19"/>
      <c r="S160" s="19"/>
    </row>
    <row r="161" spans="1:19" s="18" customFormat="1" ht="30">
      <c r="A161" s="200">
        <v>16</v>
      </c>
      <c r="B161" s="59" t="s">
        <v>877</v>
      </c>
      <c r="C161" s="64" t="s">
        <v>320</v>
      </c>
      <c r="D161" s="162" t="s">
        <v>152</v>
      </c>
      <c r="E161" s="199">
        <v>50</v>
      </c>
      <c r="F161" s="142">
        <v>0</v>
      </c>
      <c r="G161" s="130">
        <v>0</v>
      </c>
      <c r="H161" s="130">
        <v>0</v>
      </c>
      <c r="I161" s="130">
        <v>0</v>
      </c>
      <c r="J161" s="130">
        <v>0</v>
      </c>
      <c r="K161" s="143">
        <f t="shared" si="18"/>
        <v>0</v>
      </c>
      <c r="L161" s="143">
        <f t="shared" si="14"/>
        <v>0</v>
      </c>
      <c r="M161" s="143">
        <f t="shared" si="15"/>
        <v>0</v>
      </c>
      <c r="N161" s="143">
        <f t="shared" si="16"/>
        <v>0</v>
      </c>
      <c r="O161" s="143">
        <f t="shared" si="17"/>
        <v>0</v>
      </c>
      <c r="P161" s="143">
        <f t="shared" si="19"/>
        <v>0</v>
      </c>
      <c r="R161" s="19"/>
      <c r="S161" s="19"/>
    </row>
    <row r="162" spans="1:19" s="18" customFormat="1" ht="30">
      <c r="A162" s="200">
        <v>17</v>
      </c>
      <c r="B162" s="59" t="s">
        <v>877</v>
      </c>
      <c r="C162" s="64" t="s">
        <v>321</v>
      </c>
      <c r="D162" s="162" t="s">
        <v>152</v>
      </c>
      <c r="E162" s="199">
        <v>2</v>
      </c>
      <c r="F162" s="142">
        <v>0</v>
      </c>
      <c r="G162" s="130">
        <v>0</v>
      </c>
      <c r="H162" s="130">
        <v>0</v>
      </c>
      <c r="I162" s="130">
        <v>0</v>
      </c>
      <c r="J162" s="130">
        <v>0</v>
      </c>
      <c r="K162" s="143">
        <f t="shared" si="18"/>
        <v>0</v>
      </c>
      <c r="L162" s="143">
        <f t="shared" si="14"/>
        <v>0</v>
      </c>
      <c r="M162" s="143">
        <f t="shared" si="15"/>
        <v>0</v>
      </c>
      <c r="N162" s="143">
        <f t="shared" si="16"/>
        <v>0</v>
      </c>
      <c r="O162" s="143">
        <f t="shared" si="17"/>
        <v>0</v>
      </c>
      <c r="P162" s="143">
        <f t="shared" si="19"/>
        <v>0</v>
      </c>
      <c r="R162" s="19"/>
      <c r="S162" s="19"/>
    </row>
    <row r="163" spans="1:19" s="18" customFormat="1" ht="15">
      <c r="A163" s="200">
        <v>18</v>
      </c>
      <c r="B163" s="59" t="s">
        <v>877</v>
      </c>
      <c r="C163" s="64" t="s">
        <v>153</v>
      </c>
      <c r="D163" s="162" t="s">
        <v>1109</v>
      </c>
      <c r="E163" s="199">
        <v>1</v>
      </c>
      <c r="F163" s="142">
        <v>0</v>
      </c>
      <c r="G163" s="130">
        <v>0</v>
      </c>
      <c r="H163" s="130">
        <v>0</v>
      </c>
      <c r="I163" s="130">
        <v>0</v>
      </c>
      <c r="J163" s="130">
        <v>0</v>
      </c>
      <c r="K163" s="143">
        <f t="shared" si="18"/>
        <v>0</v>
      </c>
      <c r="L163" s="143">
        <f t="shared" si="14"/>
        <v>0</v>
      </c>
      <c r="M163" s="143">
        <f t="shared" si="15"/>
        <v>0</v>
      </c>
      <c r="N163" s="143">
        <f t="shared" si="16"/>
        <v>0</v>
      </c>
      <c r="O163" s="143">
        <f t="shared" si="17"/>
        <v>0</v>
      </c>
      <c r="P163" s="143">
        <f t="shared" si="19"/>
        <v>0</v>
      </c>
      <c r="R163" s="19"/>
      <c r="S163" s="19"/>
    </row>
    <row r="164" spans="1:19" s="18" customFormat="1" ht="15">
      <c r="A164" s="200">
        <v>19</v>
      </c>
      <c r="B164" s="59" t="s">
        <v>877</v>
      </c>
      <c r="C164" s="64" t="s">
        <v>154</v>
      </c>
      <c r="D164" s="162" t="s">
        <v>1109</v>
      </c>
      <c r="E164" s="199">
        <v>1</v>
      </c>
      <c r="F164" s="142">
        <v>0</v>
      </c>
      <c r="G164" s="130">
        <v>0</v>
      </c>
      <c r="H164" s="130">
        <v>0</v>
      </c>
      <c r="I164" s="130">
        <v>0</v>
      </c>
      <c r="J164" s="130">
        <v>0</v>
      </c>
      <c r="K164" s="143">
        <f t="shared" si="18"/>
        <v>0</v>
      </c>
      <c r="L164" s="143">
        <f t="shared" si="14"/>
        <v>0</v>
      </c>
      <c r="M164" s="143">
        <f t="shared" si="15"/>
        <v>0</v>
      </c>
      <c r="N164" s="143">
        <f t="shared" si="16"/>
        <v>0</v>
      </c>
      <c r="O164" s="143">
        <f t="shared" si="17"/>
        <v>0</v>
      </c>
      <c r="P164" s="143">
        <f t="shared" si="19"/>
        <v>0</v>
      </c>
      <c r="R164" s="19"/>
      <c r="S164" s="19"/>
    </row>
    <row r="165" spans="1:19" s="18" customFormat="1" ht="15">
      <c r="A165" s="200">
        <v>20</v>
      </c>
      <c r="B165" s="59" t="s">
        <v>877</v>
      </c>
      <c r="C165" s="64" t="s">
        <v>155</v>
      </c>
      <c r="D165" s="162" t="s">
        <v>1109</v>
      </c>
      <c r="E165" s="199">
        <v>1</v>
      </c>
      <c r="F165" s="142">
        <v>0</v>
      </c>
      <c r="G165" s="130">
        <v>0</v>
      </c>
      <c r="H165" s="130">
        <v>0</v>
      </c>
      <c r="I165" s="130">
        <v>0</v>
      </c>
      <c r="J165" s="130">
        <v>0</v>
      </c>
      <c r="K165" s="143">
        <f t="shared" si="18"/>
        <v>0</v>
      </c>
      <c r="L165" s="143">
        <f t="shared" si="14"/>
        <v>0</v>
      </c>
      <c r="M165" s="143">
        <f t="shared" si="15"/>
        <v>0</v>
      </c>
      <c r="N165" s="143">
        <f t="shared" si="16"/>
        <v>0</v>
      </c>
      <c r="O165" s="143">
        <f t="shared" si="17"/>
        <v>0</v>
      </c>
      <c r="P165" s="143">
        <f t="shared" si="19"/>
        <v>0</v>
      </c>
      <c r="R165" s="19"/>
      <c r="S165" s="19"/>
    </row>
    <row r="166" spans="1:19" s="18" customFormat="1" ht="15">
      <c r="A166" s="200"/>
      <c r="B166" s="59"/>
      <c r="C166" s="110" t="s">
        <v>343</v>
      </c>
      <c r="D166" s="162"/>
      <c r="E166" s="199"/>
      <c r="F166" s="142">
        <v>0</v>
      </c>
      <c r="G166" s="130">
        <v>0</v>
      </c>
      <c r="H166" s="130">
        <v>0</v>
      </c>
      <c r="I166" s="130">
        <v>0</v>
      </c>
      <c r="J166" s="130">
        <v>0</v>
      </c>
      <c r="K166" s="143">
        <f t="shared" si="18"/>
        <v>0</v>
      </c>
      <c r="L166" s="143">
        <f t="shared" si="14"/>
        <v>0</v>
      </c>
      <c r="M166" s="143">
        <f t="shared" si="15"/>
        <v>0</v>
      </c>
      <c r="N166" s="143">
        <f t="shared" si="16"/>
        <v>0</v>
      </c>
      <c r="O166" s="143">
        <f t="shared" si="17"/>
        <v>0</v>
      </c>
      <c r="P166" s="143">
        <f t="shared" si="19"/>
        <v>0</v>
      </c>
      <c r="R166" s="19"/>
      <c r="S166" s="19"/>
    </row>
    <row r="167" spans="1:19" s="18" customFormat="1" ht="15">
      <c r="A167" s="200">
        <v>1</v>
      </c>
      <c r="B167" s="59" t="s">
        <v>877</v>
      </c>
      <c r="C167" s="64" t="s">
        <v>344</v>
      </c>
      <c r="D167" s="162" t="s">
        <v>812</v>
      </c>
      <c r="E167" s="199">
        <v>1</v>
      </c>
      <c r="F167" s="142">
        <v>0</v>
      </c>
      <c r="G167" s="130">
        <v>0</v>
      </c>
      <c r="H167" s="130">
        <v>0</v>
      </c>
      <c r="I167" s="130">
        <v>0</v>
      </c>
      <c r="J167" s="130">
        <v>0</v>
      </c>
      <c r="K167" s="143">
        <f t="shared" si="18"/>
        <v>0</v>
      </c>
      <c r="L167" s="143">
        <f t="shared" si="14"/>
        <v>0</v>
      </c>
      <c r="M167" s="143">
        <f t="shared" si="15"/>
        <v>0</v>
      </c>
      <c r="N167" s="143">
        <f t="shared" si="16"/>
        <v>0</v>
      </c>
      <c r="O167" s="143">
        <f t="shared" si="17"/>
        <v>0</v>
      </c>
      <c r="P167" s="143">
        <f t="shared" si="19"/>
        <v>0</v>
      </c>
      <c r="R167" s="19"/>
      <c r="S167" s="19"/>
    </row>
    <row r="168" spans="1:19" s="18" customFormat="1" ht="15">
      <c r="A168" s="200">
        <v>2</v>
      </c>
      <c r="B168" s="59" t="s">
        <v>877</v>
      </c>
      <c r="C168" s="64" t="s">
        <v>345</v>
      </c>
      <c r="D168" s="162" t="s">
        <v>812</v>
      </c>
      <c r="E168" s="199">
        <v>1</v>
      </c>
      <c r="F168" s="142">
        <v>0</v>
      </c>
      <c r="G168" s="130">
        <v>0</v>
      </c>
      <c r="H168" s="130">
        <v>0</v>
      </c>
      <c r="I168" s="130">
        <v>0</v>
      </c>
      <c r="J168" s="130">
        <v>0</v>
      </c>
      <c r="K168" s="143">
        <f t="shared" si="18"/>
        <v>0</v>
      </c>
      <c r="L168" s="143">
        <f t="shared" si="14"/>
        <v>0</v>
      </c>
      <c r="M168" s="143">
        <f t="shared" si="15"/>
        <v>0</v>
      </c>
      <c r="N168" s="143">
        <f t="shared" si="16"/>
        <v>0</v>
      </c>
      <c r="O168" s="143">
        <f t="shared" si="17"/>
        <v>0</v>
      </c>
      <c r="P168" s="143">
        <f t="shared" si="19"/>
        <v>0</v>
      </c>
      <c r="R168" s="19"/>
      <c r="S168" s="19"/>
    </row>
    <row r="169" spans="1:19" s="18" customFormat="1" ht="15">
      <c r="A169" s="200">
        <v>3</v>
      </c>
      <c r="B169" s="59" t="s">
        <v>877</v>
      </c>
      <c r="C169" s="64" t="s">
        <v>346</v>
      </c>
      <c r="D169" s="162" t="s">
        <v>812</v>
      </c>
      <c r="E169" s="199">
        <v>1</v>
      </c>
      <c r="F169" s="142">
        <v>0</v>
      </c>
      <c r="G169" s="130">
        <v>0</v>
      </c>
      <c r="H169" s="130">
        <v>0</v>
      </c>
      <c r="I169" s="130">
        <v>0</v>
      </c>
      <c r="J169" s="130">
        <v>0</v>
      </c>
      <c r="K169" s="143">
        <f t="shared" si="18"/>
        <v>0</v>
      </c>
      <c r="L169" s="143">
        <f t="shared" si="14"/>
        <v>0</v>
      </c>
      <c r="M169" s="143">
        <f t="shared" si="15"/>
        <v>0</v>
      </c>
      <c r="N169" s="143">
        <f t="shared" si="16"/>
        <v>0</v>
      </c>
      <c r="O169" s="143">
        <f t="shared" si="17"/>
        <v>0</v>
      </c>
      <c r="P169" s="143">
        <f t="shared" si="19"/>
        <v>0</v>
      </c>
      <c r="R169" s="19"/>
      <c r="S169" s="19"/>
    </row>
    <row r="170" spans="1:19" s="18" customFormat="1" ht="15">
      <c r="A170" s="200">
        <v>4</v>
      </c>
      <c r="B170" s="59" t="s">
        <v>877</v>
      </c>
      <c r="C170" s="64" t="s">
        <v>347</v>
      </c>
      <c r="D170" s="162" t="s">
        <v>812</v>
      </c>
      <c r="E170" s="199">
        <v>1</v>
      </c>
      <c r="F170" s="142">
        <v>0</v>
      </c>
      <c r="G170" s="130">
        <v>0</v>
      </c>
      <c r="H170" s="130">
        <v>0</v>
      </c>
      <c r="I170" s="130">
        <v>0</v>
      </c>
      <c r="J170" s="130">
        <v>0</v>
      </c>
      <c r="K170" s="143">
        <f t="shared" si="18"/>
        <v>0</v>
      </c>
      <c r="L170" s="143">
        <f t="shared" si="14"/>
        <v>0</v>
      </c>
      <c r="M170" s="143">
        <f t="shared" si="15"/>
        <v>0</v>
      </c>
      <c r="N170" s="143">
        <f t="shared" si="16"/>
        <v>0</v>
      </c>
      <c r="O170" s="143">
        <f t="shared" si="17"/>
        <v>0</v>
      </c>
      <c r="P170" s="143">
        <f t="shared" si="19"/>
        <v>0</v>
      </c>
      <c r="R170" s="19"/>
      <c r="S170" s="19"/>
    </row>
    <row r="171" spans="1:19" s="18" customFormat="1" ht="15">
      <c r="A171" s="200">
        <v>5</v>
      </c>
      <c r="B171" s="59" t="s">
        <v>877</v>
      </c>
      <c r="C171" s="64" t="s">
        <v>162</v>
      </c>
      <c r="D171" s="162" t="s">
        <v>812</v>
      </c>
      <c r="E171" s="199"/>
      <c r="F171" s="142">
        <v>0</v>
      </c>
      <c r="G171" s="130">
        <v>0</v>
      </c>
      <c r="H171" s="130">
        <v>0</v>
      </c>
      <c r="I171" s="130">
        <v>0</v>
      </c>
      <c r="J171" s="130">
        <v>0</v>
      </c>
      <c r="K171" s="143">
        <f t="shared" si="18"/>
        <v>0</v>
      </c>
      <c r="L171" s="143">
        <f t="shared" si="14"/>
        <v>0</v>
      </c>
      <c r="M171" s="143">
        <f t="shared" si="15"/>
        <v>0</v>
      </c>
      <c r="N171" s="143">
        <f t="shared" si="16"/>
        <v>0</v>
      </c>
      <c r="O171" s="143">
        <f t="shared" si="17"/>
        <v>0</v>
      </c>
      <c r="P171" s="143">
        <f t="shared" si="19"/>
        <v>0</v>
      </c>
      <c r="R171" s="19"/>
      <c r="S171" s="19"/>
    </row>
    <row r="172" spans="1:19" s="18" customFormat="1" ht="15">
      <c r="A172" s="200">
        <v>6</v>
      </c>
      <c r="B172" s="59" t="s">
        <v>877</v>
      </c>
      <c r="C172" s="64" t="s">
        <v>163</v>
      </c>
      <c r="D172" s="162" t="s">
        <v>812</v>
      </c>
      <c r="E172" s="199">
        <v>5</v>
      </c>
      <c r="F172" s="142">
        <v>0</v>
      </c>
      <c r="G172" s="130">
        <v>0</v>
      </c>
      <c r="H172" s="130">
        <v>0</v>
      </c>
      <c r="I172" s="130">
        <v>0</v>
      </c>
      <c r="J172" s="130">
        <v>0</v>
      </c>
      <c r="K172" s="143">
        <f t="shared" si="18"/>
        <v>0</v>
      </c>
      <c r="L172" s="143">
        <f t="shared" si="14"/>
        <v>0</v>
      </c>
      <c r="M172" s="143">
        <f t="shared" si="15"/>
        <v>0</v>
      </c>
      <c r="N172" s="143">
        <f t="shared" si="16"/>
        <v>0</v>
      </c>
      <c r="O172" s="143">
        <f t="shared" si="17"/>
        <v>0</v>
      </c>
      <c r="P172" s="143">
        <f t="shared" si="19"/>
        <v>0</v>
      </c>
      <c r="R172" s="19"/>
      <c r="S172" s="19"/>
    </row>
    <row r="173" spans="1:19" s="18" customFormat="1" ht="15">
      <c r="A173" s="200">
        <v>7</v>
      </c>
      <c r="B173" s="59" t="s">
        <v>877</v>
      </c>
      <c r="C173" s="64" t="s">
        <v>348</v>
      </c>
      <c r="D173" s="162" t="s">
        <v>812</v>
      </c>
      <c r="E173" s="199">
        <v>1</v>
      </c>
      <c r="F173" s="142">
        <v>0</v>
      </c>
      <c r="G173" s="130">
        <v>0</v>
      </c>
      <c r="H173" s="130">
        <v>0</v>
      </c>
      <c r="I173" s="130">
        <v>0</v>
      </c>
      <c r="J173" s="130">
        <v>0</v>
      </c>
      <c r="K173" s="143">
        <f t="shared" si="18"/>
        <v>0</v>
      </c>
      <c r="L173" s="143">
        <f t="shared" si="14"/>
        <v>0</v>
      </c>
      <c r="M173" s="143">
        <f t="shared" si="15"/>
        <v>0</v>
      </c>
      <c r="N173" s="143">
        <f t="shared" si="16"/>
        <v>0</v>
      </c>
      <c r="O173" s="143">
        <f t="shared" si="17"/>
        <v>0</v>
      </c>
      <c r="P173" s="143">
        <f t="shared" si="19"/>
        <v>0</v>
      </c>
      <c r="R173" s="19"/>
      <c r="S173" s="19"/>
    </row>
    <row r="174" spans="1:19" s="18" customFormat="1" ht="15">
      <c r="A174" s="200">
        <v>8</v>
      </c>
      <c r="B174" s="59" t="s">
        <v>877</v>
      </c>
      <c r="C174" s="64" t="s">
        <v>349</v>
      </c>
      <c r="D174" s="162" t="s">
        <v>812</v>
      </c>
      <c r="E174" s="199">
        <v>2</v>
      </c>
      <c r="F174" s="142">
        <v>0</v>
      </c>
      <c r="G174" s="130">
        <v>0</v>
      </c>
      <c r="H174" s="130">
        <v>0</v>
      </c>
      <c r="I174" s="130">
        <v>0</v>
      </c>
      <c r="J174" s="130">
        <v>0</v>
      </c>
      <c r="K174" s="143">
        <f t="shared" si="18"/>
        <v>0</v>
      </c>
      <c r="L174" s="143">
        <f t="shared" si="14"/>
        <v>0</v>
      </c>
      <c r="M174" s="143">
        <f t="shared" si="15"/>
        <v>0</v>
      </c>
      <c r="N174" s="143">
        <f t="shared" si="16"/>
        <v>0</v>
      </c>
      <c r="O174" s="143">
        <f t="shared" si="17"/>
        <v>0</v>
      </c>
      <c r="P174" s="143">
        <f t="shared" si="19"/>
        <v>0</v>
      </c>
      <c r="R174" s="19"/>
      <c r="S174" s="19"/>
    </row>
    <row r="175" spans="1:19" s="18" customFormat="1" ht="15">
      <c r="A175" s="200">
        <v>9</v>
      </c>
      <c r="B175" s="59" t="s">
        <v>877</v>
      </c>
      <c r="C175" s="64" t="s">
        <v>350</v>
      </c>
      <c r="D175" s="162" t="s">
        <v>812</v>
      </c>
      <c r="E175" s="199">
        <v>4</v>
      </c>
      <c r="F175" s="142">
        <v>0</v>
      </c>
      <c r="G175" s="130">
        <v>0</v>
      </c>
      <c r="H175" s="130">
        <v>0</v>
      </c>
      <c r="I175" s="130">
        <v>0</v>
      </c>
      <c r="J175" s="130">
        <v>0</v>
      </c>
      <c r="K175" s="143">
        <f t="shared" si="18"/>
        <v>0</v>
      </c>
      <c r="L175" s="143">
        <f t="shared" si="14"/>
        <v>0</v>
      </c>
      <c r="M175" s="143">
        <f t="shared" si="15"/>
        <v>0</v>
      </c>
      <c r="N175" s="143">
        <f t="shared" si="16"/>
        <v>0</v>
      </c>
      <c r="O175" s="143">
        <f t="shared" si="17"/>
        <v>0</v>
      </c>
      <c r="P175" s="143">
        <f t="shared" si="19"/>
        <v>0</v>
      </c>
      <c r="R175" s="19"/>
      <c r="S175" s="19"/>
    </row>
    <row r="176" spans="1:19" s="18" customFormat="1" ht="15">
      <c r="A176" s="200">
        <v>10</v>
      </c>
      <c r="B176" s="59" t="s">
        <v>877</v>
      </c>
      <c r="C176" s="64" t="s">
        <v>351</v>
      </c>
      <c r="D176" s="162" t="s">
        <v>812</v>
      </c>
      <c r="E176" s="199">
        <v>2</v>
      </c>
      <c r="F176" s="142">
        <v>0</v>
      </c>
      <c r="G176" s="130">
        <v>0</v>
      </c>
      <c r="H176" s="130">
        <v>0</v>
      </c>
      <c r="I176" s="130">
        <v>0</v>
      </c>
      <c r="J176" s="130">
        <v>0</v>
      </c>
      <c r="K176" s="143">
        <f t="shared" si="18"/>
        <v>0</v>
      </c>
      <c r="L176" s="143">
        <f t="shared" si="14"/>
        <v>0</v>
      </c>
      <c r="M176" s="143">
        <f t="shared" si="15"/>
        <v>0</v>
      </c>
      <c r="N176" s="143">
        <f t="shared" si="16"/>
        <v>0</v>
      </c>
      <c r="O176" s="143">
        <f t="shared" si="17"/>
        <v>0</v>
      </c>
      <c r="P176" s="143">
        <f t="shared" si="19"/>
        <v>0</v>
      </c>
      <c r="R176" s="19"/>
      <c r="S176" s="19"/>
    </row>
    <row r="177" spans="1:19" s="18" customFormat="1" ht="15">
      <c r="A177" s="200">
        <v>11</v>
      </c>
      <c r="B177" s="59" t="s">
        <v>877</v>
      </c>
      <c r="C177" s="64" t="s">
        <v>352</v>
      </c>
      <c r="D177" s="162" t="s">
        <v>812</v>
      </c>
      <c r="E177" s="199">
        <v>1</v>
      </c>
      <c r="F177" s="142">
        <v>0</v>
      </c>
      <c r="G177" s="130">
        <v>0</v>
      </c>
      <c r="H177" s="130">
        <v>0</v>
      </c>
      <c r="I177" s="130">
        <v>0</v>
      </c>
      <c r="J177" s="130">
        <v>0</v>
      </c>
      <c r="K177" s="143">
        <f t="shared" si="18"/>
        <v>0</v>
      </c>
      <c r="L177" s="143">
        <f t="shared" si="14"/>
        <v>0</v>
      </c>
      <c r="M177" s="143">
        <f t="shared" si="15"/>
        <v>0</v>
      </c>
      <c r="N177" s="143">
        <f t="shared" si="16"/>
        <v>0</v>
      </c>
      <c r="O177" s="143">
        <f t="shared" si="17"/>
        <v>0</v>
      </c>
      <c r="P177" s="143">
        <f t="shared" si="19"/>
        <v>0</v>
      </c>
      <c r="R177" s="19"/>
      <c r="S177" s="19"/>
    </row>
    <row r="178" spans="1:19" s="18" customFormat="1" ht="15">
      <c r="A178" s="200">
        <v>12</v>
      </c>
      <c r="B178" s="59" t="s">
        <v>877</v>
      </c>
      <c r="C178" s="64" t="s">
        <v>205</v>
      </c>
      <c r="D178" s="162" t="s">
        <v>812</v>
      </c>
      <c r="E178" s="199">
        <v>2</v>
      </c>
      <c r="F178" s="142">
        <v>0</v>
      </c>
      <c r="G178" s="130">
        <v>0</v>
      </c>
      <c r="H178" s="130">
        <v>0</v>
      </c>
      <c r="I178" s="130">
        <v>0</v>
      </c>
      <c r="J178" s="130">
        <v>0</v>
      </c>
      <c r="K178" s="143">
        <f t="shared" si="18"/>
        <v>0</v>
      </c>
      <c r="L178" s="143">
        <f t="shared" si="14"/>
        <v>0</v>
      </c>
      <c r="M178" s="143">
        <f t="shared" si="15"/>
        <v>0</v>
      </c>
      <c r="N178" s="143">
        <f t="shared" si="16"/>
        <v>0</v>
      </c>
      <c r="O178" s="143">
        <f t="shared" si="17"/>
        <v>0</v>
      </c>
      <c r="P178" s="143">
        <f t="shared" si="19"/>
        <v>0</v>
      </c>
      <c r="R178" s="19"/>
      <c r="S178" s="19"/>
    </row>
    <row r="179" spans="1:19" s="18" customFormat="1" ht="15">
      <c r="A179" s="200">
        <v>13</v>
      </c>
      <c r="B179" s="59" t="s">
        <v>877</v>
      </c>
      <c r="C179" s="64" t="s">
        <v>353</v>
      </c>
      <c r="D179" s="162" t="s">
        <v>949</v>
      </c>
      <c r="E179" s="199">
        <v>2</v>
      </c>
      <c r="F179" s="142">
        <v>0</v>
      </c>
      <c r="G179" s="130">
        <v>0</v>
      </c>
      <c r="H179" s="130">
        <v>0</v>
      </c>
      <c r="I179" s="130">
        <v>0</v>
      </c>
      <c r="J179" s="130">
        <v>0</v>
      </c>
      <c r="K179" s="143">
        <f t="shared" si="18"/>
        <v>0</v>
      </c>
      <c r="L179" s="143">
        <f t="shared" si="14"/>
        <v>0</v>
      </c>
      <c r="M179" s="143">
        <f t="shared" si="15"/>
        <v>0</v>
      </c>
      <c r="N179" s="143">
        <f t="shared" si="16"/>
        <v>0</v>
      </c>
      <c r="O179" s="143">
        <f t="shared" si="17"/>
        <v>0</v>
      </c>
      <c r="P179" s="143">
        <f t="shared" si="19"/>
        <v>0</v>
      </c>
      <c r="R179" s="19"/>
      <c r="S179" s="19"/>
    </row>
    <row r="180" spans="1:19" s="18" customFormat="1" ht="15">
      <c r="A180" s="200">
        <v>14</v>
      </c>
      <c r="B180" s="59" t="s">
        <v>877</v>
      </c>
      <c r="C180" s="64" t="s">
        <v>354</v>
      </c>
      <c r="D180" s="162" t="s">
        <v>949</v>
      </c>
      <c r="E180" s="199">
        <v>10</v>
      </c>
      <c r="F180" s="142">
        <v>0</v>
      </c>
      <c r="G180" s="130">
        <v>0</v>
      </c>
      <c r="H180" s="130">
        <v>0</v>
      </c>
      <c r="I180" s="130">
        <v>0</v>
      </c>
      <c r="J180" s="130">
        <v>0</v>
      </c>
      <c r="K180" s="143">
        <f t="shared" si="18"/>
        <v>0</v>
      </c>
      <c r="L180" s="143">
        <f t="shared" si="14"/>
        <v>0</v>
      </c>
      <c r="M180" s="143">
        <f t="shared" si="15"/>
        <v>0</v>
      </c>
      <c r="N180" s="143">
        <f t="shared" si="16"/>
        <v>0</v>
      </c>
      <c r="O180" s="143">
        <f t="shared" si="17"/>
        <v>0</v>
      </c>
      <c r="P180" s="143">
        <f t="shared" si="19"/>
        <v>0</v>
      </c>
      <c r="R180" s="19"/>
      <c r="S180" s="19"/>
    </row>
    <row r="181" spans="1:19" s="18" customFormat="1" ht="15">
      <c r="A181" s="200">
        <v>15</v>
      </c>
      <c r="B181" s="59" t="s">
        <v>877</v>
      </c>
      <c r="C181" s="64" t="s">
        <v>338</v>
      </c>
      <c r="D181" s="162" t="s">
        <v>949</v>
      </c>
      <c r="E181" s="199">
        <v>15</v>
      </c>
      <c r="F181" s="142">
        <v>0</v>
      </c>
      <c r="G181" s="130">
        <v>0</v>
      </c>
      <c r="H181" s="130">
        <v>0</v>
      </c>
      <c r="I181" s="130">
        <v>0</v>
      </c>
      <c r="J181" s="130">
        <v>0</v>
      </c>
      <c r="K181" s="143">
        <f t="shared" si="18"/>
        <v>0</v>
      </c>
      <c r="L181" s="143">
        <f t="shared" si="14"/>
        <v>0</v>
      </c>
      <c r="M181" s="143">
        <f t="shared" si="15"/>
        <v>0</v>
      </c>
      <c r="N181" s="143">
        <f t="shared" si="16"/>
        <v>0</v>
      </c>
      <c r="O181" s="143">
        <f t="shared" si="17"/>
        <v>0</v>
      </c>
      <c r="P181" s="143">
        <f t="shared" si="19"/>
        <v>0</v>
      </c>
      <c r="R181" s="19"/>
      <c r="S181" s="19"/>
    </row>
    <row r="182" spans="1:19" s="18" customFormat="1" ht="15">
      <c r="A182" s="200">
        <v>16</v>
      </c>
      <c r="B182" s="59" t="s">
        <v>877</v>
      </c>
      <c r="C182" s="64" t="s">
        <v>339</v>
      </c>
      <c r="D182" s="162" t="s">
        <v>949</v>
      </c>
      <c r="E182" s="199">
        <v>3</v>
      </c>
      <c r="F182" s="142">
        <v>0</v>
      </c>
      <c r="G182" s="130">
        <v>0</v>
      </c>
      <c r="H182" s="130">
        <v>0</v>
      </c>
      <c r="I182" s="130">
        <v>0</v>
      </c>
      <c r="J182" s="130">
        <v>0</v>
      </c>
      <c r="K182" s="143">
        <f t="shared" si="18"/>
        <v>0</v>
      </c>
      <c r="L182" s="143">
        <f t="shared" si="14"/>
        <v>0</v>
      </c>
      <c r="M182" s="143">
        <f t="shared" si="15"/>
        <v>0</v>
      </c>
      <c r="N182" s="143">
        <f t="shared" si="16"/>
        <v>0</v>
      </c>
      <c r="O182" s="143">
        <f t="shared" si="17"/>
        <v>0</v>
      </c>
      <c r="P182" s="143">
        <f t="shared" si="19"/>
        <v>0</v>
      </c>
      <c r="R182" s="19"/>
      <c r="S182" s="19"/>
    </row>
    <row r="183" spans="1:19" s="18" customFormat="1" ht="15">
      <c r="A183" s="200">
        <v>17</v>
      </c>
      <c r="B183" s="59" t="s">
        <v>877</v>
      </c>
      <c r="C183" s="64" t="s">
        <v>340</v>
      </c>
      <c r="D183" s="162" t="s">
        <v>949</v>
      </c>
      <c r="E183" s="199">
        <v>8</v>
      </c>
      <c r="F183" s="142">
        <v>0</v>
      </c>
      <c r="G183" s="130">
        <v>0</v>
      </c>
      <c r="H183" s="130">
        <v>0</v>
      </c>
      <c r="I183" s="130">
        <v>0</v>
      </c>
      <c r="J183" s="130">
        <v>0</v>
      </c>
      <c r="K183" s="143">
        <f t="shared" si="18"/>
        <v>0</v>
      </c>
      <c r="L183" s="143">
        <f t="shared" si="14"/>
        <v>0</v>
      </c>
      <c r="M183" s="143">
        <f t="shared" si="15"/>
        <v>0</v>
      </c>
      <c r="N183" s="143">
        <f t="shared" si="16"/>
        <v>0</v>
      </c>
      <c r="O183" s="143">
        <f t="shared" si="17"/>
        <v>0</v>
      </c>
      <c r="P183" s="143">
        <f t="shared" si="19"/>
        <v>0</v>
      </c>
      <c r="R183" s="19"/>
      <c r="S183" s="19"/>
    </row>
    <row r="184" spans="1:19" s="18" customFormat="1" ht="30">
      <c r="A184" s="200">
        <v>18</v>
      </c>
      <c r="B184" s="59" t="s">
        <v>877</v>
      </c>
      <c r="C184" s="64" t="s">
        <v>320</v>
      </c>
      <c r="D184" s="162" t="s">
        <v>152</v>
      </c>
      <c r="E184" s="199">
        <v>2</v>
      </c>
      <c r="F184" s="142">
        <v>0</v>
      </c>
      <c r="G184" s="130">
        <v>0</v>
      </c>
      <c r="H184" s="130">
        <v>0</v>
      </c>
      <c r="I184" s="130">
        <v>0</v>
      </c>
      <c r="J184" s="130">
        <v>0</v>
      </c>
      <c r="K184" s="143">
        <f t="shared" si="18"/>
        <v>0</v>
      </c>
      <c r="L184" s="143">
        <f t="shared" si="14"/>
        <v>0</v>
      </c>
      <c r="M184" s="143">
        <f t="shared" si="15"/>
        <v>0</v>
      </c>
      <c r="N184" s="143">
        <f t="shared" si="16"/>
        <v>0</v>
      </c>
      <c r="O184" s="143">
        <f t="shared" si="17"/>
        <v>0</v>
      </c>
      <c r="P184" s="143">
        <f t="shared" si="19"/>
        <v>0</v>
      </c>
      <c r="R184" s="19"/>
      <c r="S184" s="19"/>
    </row>
    <row r="185" spans="1:19" s="18" customFormat="1" ht="30">
      <c r="A185" s="200">
        <v>19</v>
      </c>
      <c r="B185" s="59" t="s">
        <v>877</v>
      </c>
      <c r="C185" s="64" t="s">
        <v>321</v>
      </c>
      <c r="D185" s="162" t="s">
        <v>152</v>
      </c>
      <c r="E185" s="199">
        <v>2</v>
      </c>
      <c r="F185" s="142">
        <v>0</v>
      </c>
      <c r="G185" s="130">
        <v>0</v>
      </c>
      <c r="H185" s="130">
        <v>0</v>
      </c>
      <c r="I185" s="130">
        <v>0</v>
      </c>
      <c r="J185" s="130">
        <v>0</v>
      </c>
      <c r="K185" s="143">
        <f t="shared" si="18"/>
        <v>0</v>
      </c>
      <c r="L185" s="143">
        <f t="shared" si="14"/>
        <v>0</v>
      </c>
      <c r="M185" s="143">
        <f t="shared" si="15"/>
        <v>0</v>
      </c>
      <c r="N185" s="143">
        <f t="shared" si="16"/>
        <v>0</v>
      </c>
      <c r="O185" s="143">
        <f t="shared" si="17"/>
        <v>0</v>
      </c>
      <c r="P185" s="143">
        <f t="shared" si="19"/>
        <v>0</v>
      </c>
      <c r="R185" s="19"/>
      <c r="S185" s="19"/>
    </row>
    <row r="186" spans="1:19" s="18" customFormat="1" ht="15">
      <c r="A186" s="200">
        <v>20</v>
      </c>
      <c r="B186" s="59" t="s">
        <v>877</v>
      </c>
      <c r="C186" s="64" t="s">
        <v>153</v>
      </c>
      <c r="D186" s="162" t="s">
        <v>1109</v>
      </c>
      <c r="E186" s="199">
        <v>1</v>
      </c>
      <c r="F186" s="142">
        <v>0</v>
      </c>
      <c r="G186" s="130">
        <v>0</v>
      </c>
      <c r="H186" s="130">
        <v>0</v>
      </c>
      <c r="I186" s="130">
        <v>0</v>
      </c>
      <c r="J186" s="130">
        <v>0</v>
      </c>
      <c r="K186" s="143">
        <f t="shared" si="18"/>
        <v>0</v>
      </c>
      <c r="L186" s="143">
        <f t="shared" si="14"/>
        <v>0</v>
      </c>
      <c r="M186" s="143">
        <f t="shared" si="15"/>
        <v>0</v>
      </c>
      <c r="N186" s="143">
        <f t="shared" si="16"/>
        <v>0</v>
      </c>
      <c r="O186" s="143">
        <f t="shared" si="17"/>
        <v>0</v>
      </c>
      <c r="P186" s="143">
        <f t="shared" si="19"/>
        <v>0</v>
      </c>
      <c r="R186" s="19"/>
      <c r="S186" s="19"/>
    </row>
    <row r="187" spans="1:19" s="18" customFormat="1" ht="15">
      <c r="A187" s="200">
        <v>21</v>
      </c>
      <c r="B187" s="59" t="s">
        <v>877</v>
      </c>
      <c r="C187" s="64" t="s">
        <v>154</v>
      </c>
      <c r="D187" s="162" t="s">
        <v>1109</v>
      </c>
      <c r="E187" s="199">
        <v>1</v>
      </c>
      <c r="F187" s="142">
        <v>0</v>
      </c>
      <c r="G187" s="130">
        <v>0</v>
      </c>
      <c r="H187" s="130">
        <v>0</v>
      </c>
      <c r="I187" s="130">
        <v>0</v>
      </c>
      <c r="J187" s="130">
        <v>0</v>
      </c>
      <c r="K187" s="143">
        <f t="shared" si="18"/>
        <v>0</v>
      </c>
      <c r="L187" s="143">
        <f t="shared" si="14"/>
        <v>0</v>
      </c>
      <c r="M187" s="143">
        <f t="shared" si="15"/>
        <v>0</v>
      </c>
      <c r="N187" s="143">
        <f t="shared" si="16"/>
        <v>0</v>
      </c>
      <c r="O187" s="143">
        <f t="shared" si="17"/>
        <v>0</v>
      </c>
      <c r="P187" s="143">
        <f t="shared" si="19"/>
        <v>0</v>
      </c>
      <c r="R187" s="19"/>
      <c r="S187" s="19"/>
    </row>
    <row r="188" spans="1:19" s="18" customFormat="1" ht="15">
      <c r="A188" s="200">
        <v>22</v>
      </c>
      <c r="B188" s="59" t="s">
        <v>877</v>
      </c>
      <c r="C188" s="64" t="s">
        <v>155</v>
      </c>
      <c r="D188" s="162" t="s">
        <v>1109</v>
      </c>
      <c r="E188" s="199">
        <v>1</v>
      </c>
      <c r="F188" s="142">
        <v>0</v>
      </c>
      <c r="G188" s="130">
        <v>0</v>
      </c>
      <c r="H188" s="130">
        <v>0</v>
      </c>
      <c r="I188" s="130">
        <v>0</v>
      </c>
      <c r="J188" s="130">
        <v>0</v>
      </c>
      <c r="K188" s="143">
        <f t="shared" si="18"/>
        <v>0</v>
      </c>
      <c r="L188" s="143">
        <f t="shared" si="14"/>
        <v>0</v>
      </c>
      <c r="M188" s="143">
        <f t="shared" si="15"/>
        <v>0</v>
      </c>
      <c r="N188" s="143">
        <f t="shared" si="16"/>
        <v>0</v>
      </c>
      <c r="O188" s="143">
        <f t="shared" si="17"/>
        <v>0</v>
      </c>
      <c r="P188" s="143">
        <f t="shared" si="19"/>
        <v>0</v>
      </c>
      <c r="R188" s="19"/>
      <c r="S188" s="19"/>
    </row>
    <row r="189" spans="1:19" s="18" customFormat="1" ht="15">
      <c r="A189" s="200"/>
      <c r="B189" s="59"/>
      <c r="C189" s="110" t="s">
        <v>355</v>
      </c>
      <c r="D189" s="162"/>
      <c r="E189" s="199"/>
      <c r="F189" s="142">
        <v>0</v>
      </c>
      <c r="G189" s="130">
        <v>0</v>
      </c>
      <c r="H189" s="130">
        <v>0</v>
      </c>
      <c r="I189" s="130">
        <v>0</v>
      </c>
      <c r="J189" s="130">
        <v>0</v>
      </c>
      <c r="K189" s="143">
        <f t="shared" si="18"/>
        <v>0</v>
      </c>
      <c r="L189" s="143">
        <f t="shared" si="14"/>
        <v>0</v>
      </c>
      <c r="M189" s="143">
        <f t="shared" si="15"/>
        <v>0</v>
      </c>
      <c r="N189" s="143">
        <f t="shared" si="16"/>
        <v>0</v>
      </c>
      <c r="O189" s="143">
        <f t="shared" si="17"/>
        <v>0</v>
      </c>
      <c r="P189" s="143">
        <f t="shared" si="19"/>
        <v>0</v>
      </c>
      <c r="R189" s="19"/>
      <c r="S189" s="19"/>
    </row>
    <row r="190" spans="1:19" s="18" customFormat="1" ht="15">
      <c r="A190" s="200">
        <v>1</v>
      </c>
      <c r="B190" s="59" t="s">
        <v>877</v>
      </c>
      <c r="C190" s="64" t="s">
        <v>356</v>
      </c>
      <c r="D190" s="162" t="s">
        <v>812</v>
      </c>
      <c r="E190" s="199">
        <v>1</v>
      </c>
      <c r="F190" s="142">
        <v>0</v>
      </c>
      <c r="G190" s="130">
        <v>0</v>
      </c>
      <c r="H190" s="130">
        <v>0</v>
      </c>
      <c r="I190" s="130">
        <v>0</v>
      </c>
      <c r="J190" s="130">
        <v>0</v>
      </c>
      <c r="K190" s="143">
        <f t="shared" si="18"/>
        <v>0</v>
      </c>
      <c r="L190" s="143">
        <f t="shared" si="14"/>
        <v>0</v>
      </c>
      <c r="M190" s="143">
        <f t="shared" si="15"/>
        <v>0</v>
      </c>
      <c r="N190" s="143">
        <f t="shared" si="16"/>
        <v>0</v>
      </c>
      <c r="O190" s="143">
        <f t="shared" si="17"/>
        <v>0</v>
      </c>
      <c r="P190" s="143">
        <f t="shared" si="19"/>
        <v>0</v>
      </c>
      <c r="R190" s="19"/>
      <c r="S190" s="19"/>
    </row>
    <row r="191" spans="1:19" s="18" customFormat="1" ht="15">
      <c r="A191" s="200">
        <v>2</v>
      </c>
      <c r="B191" s="59" t="s">
        <v>877</v>
      </c>
      <c r="C191" s="64" t="s">
        <v>357</v>
      </c>
      <c r="D191" s="162" t="s">
        <v>812</v>
      </c>
      <c r="E191" s="199">
        <v>1</v>
      </c>
      <c r="F191" s="142">
        <v>0</v>
      </c>
      <c r="G191" s="130">
        <v>0</v>
      </c>
      <c r="H191" s="130">
        <v>0</v>
      </c>
      <c r="I191" s="130">
        <v>0</v>
      </c>
      <c r="J191" s="130">
        <v>0</v>
      </c>
      <c r="K191" s="143">
        <f t="shared" si="18"/>
        <v>0</v>
      </c>
      <c r="L191" s="143">
        <f t="shared" si="14"/>
        <v>0</v>
      </c>
      <c r="M191" s="143">
        <f t="shared" si="15"/>
        <v>0</v>
      </c>
      <c r="N191" s="143">
        <f t="shared" si="16"/>
        <v>0</v>
      </c>
      <c r="O191" s="143">
        <f t="shared" si="17"/>
        <v>0</v>
      </c>
      <c r="P191" s="143">
        <f t="shared" si="19"/>
        <v>0</v>
      </c>
      <c r="R191" s="19"/>
      <c r="S191" s="19"/>
    </row>
    <row r="192" spans="1:19" s="18" customFormat="1" ht="15">
      <c r="A192" s="200">
        <v>3</v>
      </c>
      <c r="B192" s="59" t="s">
        <v>877</v>
      </c>
      <c r="C192" s="64" t="s">
        <v>358</v>
      </c>
      <c r="D192" s="162" t="s">
        <v>812</v>
      </c>
      <c r="E192" s="199">
        <v>1</v>
      </c>
      <c r="F192" s="142">
        <v>0</v>
      </c>
      <c r="G192" s="130">
        <v>0</v>
      </c>
      <c r="H192" s="130">
        <v>0</v>
      </c>
      <c r="I192" s="130">
        <v>0</v>
      </c>
      <c r="J192" s="130">
        <v>0</v>
      </c>
      <c r="K192" s="143">
        <f t="shared" si="18"/>
        <v>0</v>
      </c>
      <c r="L192" s="143">
        <f t="shared" si="14"/>
        <v>0</v>
      </c>
      <c r="M192" s="143">
        <f t="shared" si="15"/>
        <v>0</v>
      </c>
      <c r="N192" s="143">
        <f t="shared" si="16"/>
        <v>0</v>
      </c>
      <c r="O192" s="143">
        <f t="shared" si="17"/>
        <v>0</v>
      </c>
      <c r="P192" s="143">
        <f t="shared" si="19"/>
        <v>0</v>
      </c>
      <c r="R192" s="19"/>
      <c r="S192" s="19"/>
    </row>
    <row r="193" spans="1:19" s="18" customFormat="1" ht="15">
      <c r="A193" s="200">
        <v>4</v>
      </c>
      <c r="B193" s="59" t="s">
        <v>877</v>
      </c>
      <c r="C193" s="64" t="s">
        <v>359</v>
      </c>
      <c r="D193" s="162" t="s">
        <v>812</v>
      </c>
      <c r="E193" s="199">
        <v>1</v>
      </c>
      <c r="F193" s="142">
        <v>0</v>
      </c>
      <c r="G193" s="130">
        <v>0</v>
      </c>
      <c r="H193" s="130">
        <v>0</v>
      </c>
      <c r="I193" s="130">
        <v>0</v>
      </c>
      <c r="J193" s="130">
        <v>0</v>
      </c>
      <c r="K193" s="143">
        <f t="shared" si="18"/>
        <v>0</v>
      </c>
      <c r="L193" s="143">
        <f t="shared" si="14"/>
        <v>0</v>
      </c>
      <c r="M193" s="143">
        <f t="shared" si="15"/>
        <v>0</v>
      </c>
      <c r="N193" s="143">
        <f t="shared" si="16"/>
        <v>0</v>
      </c>
      <c r="O193" s="143">
        <f t="shared" si="17"/>
        <v>0</v>
      </c>
      <c r="P193" s="143">
        <f t="shared" si="19"/>
        <v>0</v>
      </c>
      <c r="R193" s="19"/>
      <c r="S193" s="19"/>
    </row>
    <row r="194" spans="1:19" s="18" customFormat="1" ht="15">
      <c r="A194" s="200">
        <v>5</v>
      </c>
      <c r="B194" s="59" t="s">
        <v>877</v>
      </c>
      <c r="C194" s="64" t="s">
        <v>162</v>
      </c>
      <c r="D194" s="162" t="s">
        <v>812</v>
      </c>
      <c r="E194" s="199">
        <v>4</v>
      </c>
      <c r="F194" s="142">
        <v>0</v>
      </c>
      <c r="G194" s="130">
        <v>0</v>
      </c>
      <c r="H194" s="130">
        <v>0</v>
      </c>
      <c r="I194" s="130">
        <v>0</v>
      </c>
      <c r="J194" s="130">
        <v>0</v>
      </c>
      <c r="K194" s="143">
        <f t="shared" si="18"/>
        <v>0</v>
      </c>
      <c r="L194" s="143">
        <f t="shared" si="14"/>
        <v>0</v>
      </c>
      <c r="M194" s="143">
        <f t="shared" si="15"/>
        <v>0</v>
      </c>
      <c r="N194" s="143">
        <f t="shared" si="16"/>
        <v>0</v>
      </c>
      <c r="O194" s="143">
        <f t="shared" si="17"/>
        <v>0</v>
      </c>
      <c r="P194" s="143">
        <f t="shared" si="19"/>
        <v>0</v>
      </c>
      <c r="R194" s="19"/>
      <c r="S194" s="19"/>
    </row>
    <row r="195" spans="1:19" s="18" customFormat="1" ht="15">
      <c r="A195" s="200">
        <v>6</v>
      </c>
      <c r="B195" s="59" t="s">
        <v>877</v>
      </c>
      <c r="C195" s="64" t="s">
        <v>163</v>
      </c>
      <c r="D195" s="162" t="s">
        <v>812</v>
      </c>
      <c r="E195" s="199">
        <v>2</v>
      </c>
      <c r="F195" s="142">
        <v>0</v>
      </c>
      <c r="G195" s="130">
        <v>0</v>
      </c>
      <c r="H195" s="130">
        <v>0</v>
      </c>
      <c r="I195" s="130">
        <v>0</v>
      </c>
      <c r="J195" s="130">
        <v>0</v>
      </c>
      <c r="K195" s="143">
        <f t="shared" si="18"/>
        <v>0</v>
      </c>
      <c r="L195" s="143">
        <f t="shared" si="14"/>
        <v>0</v>
      </c>
      <c r="M195" s="143">
        <f t="shared" si="15"/>
        <v>0</v>
      </c>
      <c r="N195" s="143">
        <f t="shared" si="16"/>
        <v>0</v>
      </c>
      <c r="O195" s="143">
        <f t="shared" si="17"/>
        <v>0</v>
      </c>
      <c r="P195" s="143">
        <f t="shared" si="19"/>
        <v>0</v>
      </c>
      <c r="R195" s="19"/>
      <c r="S195" s="19"/>
    </row>
    <row r="196" spans="1:19" s="18" customFormat="1" ht="15">
      <c r="A196" s="200">
        <v>8</v>
      </c>
      <c r="B196" s="59" t="s">
        <v>877</v>
      </c>
      <c r="C196" s="64" t="s">
        <v>349</v>
      </c>
      <c r="D196" s="162" t="s">
        <v>812</v>
      </c>
      <c r="E196" s="199">
        <v>4</v>
      </c>
      <c r="F196" s="142">
        <v>0</v>
      </c>
      <c r="G196" s="130">
        <v>0</v>
      </c>
      <c r="H196" s="130">
        <v>0</v>
      </c>
      <c r="I196" s="130">
        <v>0</v>
      </c>
      <c r="J196" s="130">
        <v>0</v>
      </c>
      <c r="K196" s="143">
        <f t="shared" si="18"/>
        <v>0</v>
      </c>
      <c r="L196" s="143">
        <f t="shared" si="14"/>
        <v>0</v>
      </c>
      <c r="M196" s="143">
        <f t="shared" si="15"/>
        <v>0</v>
      </c>
      <c r="N196" s="143">
        <f t="shared" si="16"/>
        <v>0</v>
      </c>
      <c r="O196" s="143">
        <f t="shared" si="17"/>
        <v>0</v>
      </c>
      <c r="P196" s="143">
        <f t="shared" si="19"/>
        <v>0</v>
      </c>
      <c r="R196" s="19"/>
      <c r="S196" s="19"/>
    </row>
    <row r="197" spans="1:19" s="18" customFormat="1" ht="15">
      <c r="A197" s="200">
        <v>9</v>
      </c>
      <c r="B197" s="59" t="s">
        <v>877</v>
      </c>
      <c r="C197" s="64" t="s">
        <v>350</v>
      </c>
      <c r="D197" s="162" t="s">
        <v>812</v>
      </c>
      <c r="E197" s="199">
        <v>2</v>
      </c>
      <c r="F197" s="142">
        <v>0</v>
      </c>
      <c r="G197" s="130">
        <v>0</v>
      </c>
      <c r="H197" s="130">
        <v>0</v>
      </c>
      <c r="I197" s="130">
        <v>0</v>
      </c>
      <c r="J197" s="130">
        <v>0</v>
      </c>
      <c r="K197" s="143">
        <f t="shared" si="18"/>
        <v>0</v>
      </c>
      <c r="L197" s="143">
        <f t="shared" si="14"/>
        <v>0</v>
      </c>
      <c r="M197" s="143">
        <f t="shared" si="15"/>
        <v>0</v>
      </c>
      <c r="N197" s="143">
        <f t="shared" si="16"/>
        <v>0</v>
      </c>
      <c r="O197" s="143">
        <f t="shared" si="17"/>
        <v>0</v>
      </c>
      <c r="P197" s="143">
        <f t="shared" si="19"/>
        <v>0</v>
      </c>
      <c r="R197" s="19"/>
      <c r="S197" s="19"/>
    </row>
    <row r="198" spans="1:19" s="18" customFormat="1" ht="15">
      <c r="A198" s="200">
        <v>10</v>
      </c>
      <c r="B198" s="59" t="s">
        <v>877</v>
      </c>
      <c r="C198" s="64" t="s">
        <v>351</v>
      </c>
      <c r="D198" s="162" t="s">
        <v>812</v>
      </c>
      <c r="E198" s="199">
        <v>2</v>
      </c>
      <c r="F198" s="142">
        <v>0</v>
      </c>
      <c r="G198" s="130">
        <v>0</v>
      </c>
      <c r="H198" s="130">
        <v>0</v>
      </c>
      <c r="I198" s="130">
        <v>0</v>
      </c>
      <c r="J198" s="130">
        <v>0</v>
      </c>
      <c r="K198" s="143">
        <f t="shared" si="18"/>
        <v>0</v>
      </c>
      <c r="L198" s="143">
        <f t="shared" si="14"/>
        <v>0</v>
      </c>
      <c r="M198" s="143">
        <f t="shared" si="15"/>
        <v>0</v>
      </c>
      <c r="N198" s="143">
        <f t="shared" si="16"/>
        <v>0</v>
      </c>
      <c r="O198" s="143">
        <f t="shared" si="17"/>
        <v>0</v>
      </c>
      <c r="P198" s="143">
        <f t="shared" si="19"/>
        <v>0</v>
      </c>
      <c r="R198" s="19"/>
      <c r="S198" s="19"/>
    </row>
    <row r="199" spans="1:19" s="18" customFormat="1" ht="15">
      <c r="A199" s="200">
        <v>11</v>
      </c>
      <c r="B199" s="59" t="s">
        <v>877</v>
      </c>
      <c r="C199" s="64" t="s">
        <v>360</v>
      </c>
      <c r="D199" s="162" t="s">
        <v>812</v>
      </c>
      <c r="E199" s="199">
        <v>2</v>
      </c>
      <c r="F199" s="142">
        <v>0</v>
      </c>
      <c r="G199" s="130">
        <v>0</v>
      </c>
      <c r="H199" s="130">
        <v>0</v>
      </c>
      <c r="I199" s="130">
        <v>0</v>
      </c>
      <c r="J199" s="130">
        <v>0</v>
      </c>
      <c r="K199" s="143">
        <f t="shared" si="18"/>
        <v>0</v>
      </c>
      <c r="L199" s="143">
        <f t="shared" si="14"/>
        <v>0</v>
      </c>
      <c r="M199" s="143">
        <f t="shared" si="15"/>
        <v>0</v>
      </c>
      <c r="N199" s="143">
        <f t="shared" si="16"/>
        <v>0</v>
      </c>
      <c r="O199" s="143">
        <f t="shared" si="17"/>
        <v>0</v>
      </c>
      <c r="P199" s="143">
        <f t="shared" si="19"/>
        <v>0</v>
      </c>
      <c r="R199" s="19"/>
      <c r="S199" s="19"/>
    </row>
    <row r="200" spans="1:19" s="18" customFormat="1" ht="15">
      <c r="A200" s="200">
        <v>13</v>
      </c>
      <c r="B200" s="59" t="s">
        <v>877</v>
      </c>
      <c r="C200" s="64" t="s">
        <v>353</v>
      </c>
      <c r="D200" s="162" t="s">
        <v>949</v>
      </c>
      <c r="E200" s="199">
        <v>3</v>
      </c>
      <c r="F200" s="142">
        <v>0</v>
      </c>
      <c r="G200" s="130">
        <v>0</v>
      </c>
      <c r="H200" s="130">
        <v>0</v>
      </c>
      <c r="I200" s="130">
        <v>0</v>
      </c>
      <c r="J200" s="130">
        <v>0</v>
      </c>
      <c r="K200" s="143">
        <f t="shared" si="18"/>
        <v>0</v>
      </c>
      <c r="L200" s="143">
        <f t="shared" si="14"/>
        <v>0</v>
      </c>
      <c r="M200" s="143">
        <f t="shared" si="15"/>
        <v>0</v>
      </c>
      <c r="N200" s="143">
        <f t="shared" si="16"/>
        <v>0</v>
      </c>
      <c r="O200" s="143">
        <f t="shared" si="17"/>
        <v>0</v>
      </c>
      <c r="P200" s="143">
        <f t="shared" si="19"/>
        <v>0</v>
      </c>
      <c r="R200" s="19"/>
      <c r="S200" s="19"/>
    </row>
    <row r="201" spans="1:19" s="18" customFormat="1" ht="15">
      <c r="A201" s="200">
        <v>14</v>
      </c>
      <c r="B201" s="59" t="s">
        <v>877</v>
      </c>
      <c r="C201" s="64" t="s">
        <v>354</v>
      </c>
      <c r="D201" s="162" t="s">
        <v>949</v>
      </c>
      <c r="E201" s="199">
        <v>8</v>
      </c>
      <c r="F201" s="142">
        <v>0</v>
      </c>
      <c r="G201" s="130">
        <v>0</v>
      </c>
      <c r="H201" s="130">
        <v>0</v>
      </c>
      <c r="I201" s="130">
        <v>0</v>
      </c>
      <c r="J201" s="130">
        <v>0</v>
      </c>
      <c r="K201" s="143">
        <f t="shared" si="18"/>
        <v>0</v>
      </c>
      <c r="L201" s="143">
        <f t="shared" si="14"/>
        <v>0</v>
      </c>
      <c r="M201" s="143">
        <f t="shared" si="15"/>
        <v>0</v>
      </c>
      <c r="N201" s="143">
        <f t="shared" si="16"/>
        <v>0</v>
      </c>
      <c r="O201" s="143">
        <f t="shared" si="17"/>
        <v>0</v>
      </c>
      <c r="P201" s="143">
        <f t="shared" si="19"/>
        <v>0</v>
      </c>
      <c r="R201" s="19"/>
      <c r="S201" s="19"/>
    </row>
    <row r="202" spans="1:19" s="18" customFormat="1" ht="15">
      <c r="A202" s="200">
        <v>15</v>
      </c>
      <c r="B202" s="59" t="s">
        <v>877</v>
      </c>
      <c r="C202" s="64" t="s">
        <v>338</v>
      </c>
      <c r="D202" s="162" t="s">
        <v>949</v>
      </c>
      <c r="E202" s="199">
        <v>10</v>
      </c>
      <c r="F202" s="142">
        <v>0</v>
      </c>
      <c r="G202" s="130">
        <v>0</v>
      </c>
      <c r="H202" s="130">
        <v>0</v>
      </c>
      <c r="I202" s="130">
        <v>0</v>
      </c>
      <c r="J202" s="130">
        <v>0</v>
      </c>
      <c r="K202" s="143">
        <f t="shared" si="18"/>
        <v>0</v>
      </c>
      <c r="L202" s="143">
        <f t="shared" si="14"/>
        <v>0</v>
      </c>
      <c r="M202" s="143">
        <f t="shared" si="15"/>
        <v>0</v>
      </c>
      <c r="N202" s="143">
        <f t="shared" si="16"/>
        <v>0</v>
      </c>
      <c r="O202" s="143">
        <f t="shared" si="17"/>
        <v>0</v>
      </c>
      <c r="P202" s="143">
        <f t="shared" si="19"/>
        <v>0</v>
      </c>
      <c r="R202" s="19"/>
      <c r="S202" s="19"/>
    </row>
    <row r="203" spans="1:19" s="18" customFormat="1" ht="15">
      <c r="A203" s="200">
        <v>16</v>
      </c>
      <c r="B203" s="59" t="s">
        <v>877</v>
      </c>
      <c r="C203" s="64" t="s">
        <v>339</v>
      </c>
      <c r="D203" s="162" t="s">
        <v>949</v>
      </c>
      <c r="E203" s="199">
        <v>8</v>
      </c>
      <c r="F203" s="142">
        <v>0</v>
      </c>
      <c r="G203" s="130">
        <v>0</v>
      </c>
      <c r="H203" s="130">
        <v>0</v>
      </c>
      <c r="I203" s="130">
        <v>0</v>
      </c>
      <c r="J203" s="130">
        <v>0</v>
      </c>
      <c r="K203" s="143">
        <f t="shared" si="18"/>
        <v>0</v>
      </c>
      <c r="L203" s="143">
        <f t="shared" si="14"/>
        <v>0</v>
      </c>
      <c r="M203" s="143">
        <f t="shared" si="15"/>
        <v>0</v>
      </c>
      <c r="N203" s="143">
        <f t="shared" si="16"/>
        <v>0</v>
      </c>
      <c r="O203" s="143">
        <f t="shared" si="17"/>
        <v>0</v>
      </c>
      <c r="P203" s="143">
        <f t="shared" si="19"/>
        <v>0</v>
      </c>
      <c r="R203" s="19"/>
      <c r="S203" s="19"/>
    </row>
    <row r="204" spans="1:19" s="18" customFormat="1" ht="30">
      <c r="A204" s="200">
        <v>19</v>
      </c>
      <c r="B204" s="59" t="s">
        <v>877</v>
      </c>
      <c r="C204" s="64" t="s">
        <v>321</v>
      </c>
      <c r="D204" s="162" t="s">
        <v>152</v>
      </c>
      <c r="E204" s="199">
        <v>2</v>
      </c>
      <c r="F204" s="142">
        <v>0</v>
      </c>
      <c r="G204" s="130">
        <v>0</v>
      </c>
      <c r="H204" s="130">
        <v>0</v>
      </c>
      <c r="I204" s="130">
        <v>0</v>
      </c>
      <c r="J204" s="130">
        <v>0</v>
      </c>
      <c r="K204" s="143">
        <f t="shared" si="18"/>
        <v>0</v>
      </c>
      <c r="L204" s="143">
        <f t="shared" si="14"/>
        <v>0</v>
      </c>
      <c r="M204" s="143">
        <f t="shared" si="15"/>
        <v>0</v>
      </c>
      <c r="N204" s="143">
        <f t="shared" si="16"/>
        <v>0</v>
      </c>
      <c r="O204" s="143">
        <f t="shared" si="17"/>
        <v>0</v>
      </c>
      <c r="P204" s="143">
        <f t="shared" si="19"/>
        <v>0</v>
      </c>
      <c r="R204" s="19"/>
      <c r="S204" s="19"/>
    </row>
    <row r="205" spans="1:19" s="18" customFormat="1" ht="15">
      <c r="A205" s="200">
        <v>20</v>
      </c>
      <c r="B205" s="59" t="s">
        <v>877</v>
      </c>
      <c r="C205" s="64" t="s">
        <v>153</v>
      </c>
      <c r="D205" s="162" t="s">
        <v>1109</v>
      </c>
      <c r="E205" s="199">
        <v>1</v>
      </c>
      <c r="F205" s="142">
        <v>0</v>
      </c>
      <c r="G205" s="130">
        <v>0</v>
      </c>
      <c r="H205" s="130">
        <v>0</v>
      </c>
      <c r="I205" s="130">
        <v>0</v>
      </c>
      <c r="J205" s="130">
        <v>0</v>
      </c>
      <c r="K205" s="143">
        <f t="shared" si="18"/>
        <v>0</v>
      </c>
      <c r="L205" s="143">
        <f t="shared" si="14"/>
        <v>0</v>
      </c>
      <c r="M205" s="143">
        <f t="shared" si="15"/>
        <v>0</v>
      </c>
      <c r="N205" s="143">
        <f t="shared" si="16"/>
        <v>0</v>
      </c>
      <c r="O205" s="143">
        <f t="shared" si="17"/>
        <v>0</v>
      </c>
      <c r="P205" s="143">
        <f t="shared" si="19"/>
        <v>0</v>
      </c>
      <c r="R205" s="19"/>
      <c r="S205" s="19"/>
    </row>
    <row r="206" spans="1:19" s="18" customFormat="1" ht="15">
      <c r="A206" s="200">
        <v>21</v>
      </c>
      <c r="B206" s="59" t="s">
        <v>877</v>
      </c>
      <c r="C206" s="64" t="s">
        <v>154</v>
      </c>
      <c r="D206" s="162" t="s">
        <v>1109</v>
      </c>
      <c r="E206" s="199">
        <v>1</v>
      </c>
      <c r="F206" s="142">
        <v>0</v>
      </c>
      <c r="G206" s="130">
        <v>0</v>
      </c>
      <c r="H206" s="130">
        <v>0</v>
      </c>
      <c r="I206" s="130">
        <v>0</v>
      </c>
      <c r="J206" s="130">
        <v>0</v>
      </c>
      <c r="K206" s="143">
        <f t="shared" si="18"/>
        <v>0</v>
      </c>
      <c r="L206" s="143">
        <f t="shared" si="14"/>
        <v>0</v>
      </c>
      <c r="M206" s="143">
        <f t="shared" si="15"/>
        <v>0</v>
      </c>
      <c r="N206" s="143">
        <f t="shared" si="16"/>
        <v>0</v>
      </c>
      <c r="O206" s="143">
        <f t="shared" si="17"/>
        <v>0</v>
      </c>
      <c r="P206" s="143">
        <f t="shared" si="19"/>
        <v>0</v>
      </c>
      <c r="R206" s="19"/>
      <c r="S206" s="19"/>
    </row>
    <row r="207" spans="1:19" s="18" customFormat="1" ht="15">
      <c r="A207" s="200">
        <v>22</v>
      </c>
      <c r="B207" s="59" t="s">
        <v>877</v>
      </c>
      <c r="C207" s="64" t="s">
        <v>155</v>
      </c>
      <c r="D207" s="162" t="s">
        <v>1109</v>
      </c>
      <c r="E207" s="199">
        <v>1</v>
      </c>
      <c r="F207" s="142">
        <v>0</v>
      </c>
      <c r="G207" s="130">
        <v>0</v>
      </c>
      <c r="H207" s="130">
        <v>0</v>
      </c>
      <c r="I207" s="130">
        <v>0</v>
      </c>
      <c r="J207" s="130">
        <v>0</v>
      </c>
      <c r="K207" s="143">
        <f t="shared" si="18"/>
        <v>0</v>
      </c>
      <c r="L207" s="143">
        <f t="shared" si="14"/>
        <v>0</v>
      </c>
      <c r="M207" s="143">
        <f t="shared" si="15"/>
        <v>0</v>
      </c>
      <c r="N207" s="143">
        <f t="shared" si="16"/>
        <v>0</v>
      </c>
      <c r="O207" s="143">
        <f t="shared" si="17"/>
        <v>0</v>
      </c>
      <c r="P207" s="143">
        <f t="shared" si="19"/>
        <v>0</v>
      </c>
      <c r="R207" s="19"/>
      <c r="S207" s="19"/>
    </row>
    <row r="208" spans="1:19" s="18" customFormat="1" ht="15">
      <c r="A208" s="200"/>
      <c r="B208" s="59"/>
      <c r="C208" s="110" t="s">
        <v>361</v>
      </c>
      <c r="D208" s="162"/>
      <c r="E208" s="199"/>
      <c r="F208" s="142">
        <v>0</v>
      </c>
      <c r="G208" s="130">
        <v>0</v>
      </c>
      <c r="H208" s="130">
        <v>0</v>
      </c>
      <c r="I208" s="130">
        <v>0</v>
      </c>
      <c r="J208" s="130">
        <v>0</v>
      </c>
      <c r="K208" s="143">
        <f t="shared" si="18"/>
        <v>0</v>
      </c>
      <c r="L208" s="143">
        <f t="shared" si="14"/>
        <v>0</v>
      </c>
      <c r="M208" s="143">
        <f t="shared" si="15"/>
        <v>0</v>
      </c>
      <c r="N208" s="143">
        <f t="shared" si="16"/>
        <v>0</v>
      </c>
      <c r="O208" s="143">
        <f t="shared" si="17"/>
        <v>0</v>
      </c>
      <c r="P208" s="143">
        <f t="shared" si="19"/>
        <v>0</v>
      </c>
      <c r="R208" s="19"/>
      <c r="S208" s="19"/>
    </row>
    <row r="209" spans="1:19" s="18" customFormat="1" ht="15">
      <c r="A209" s="200">
        <v>1</v>
      </c>
      <c r="B209" s="59" t="s">
        <v>877</v>
      </c>
      <c r="C209" s="64" t="s">
        <v>362</v>
      </c>
      <c r="D209" s="162" t="s">
        <v>812</v>
      </c>
      <c r="E209" s="199">
        <v>1</v>
      </c>
      <c r="F209" s="142">
        <v>0</v>
      </c>
      <c r="G209" s="130">
        <v>0</v>
      </c>
      <c r="H209" s="130">
        <v>0</v>
      </c>
      <c r="I209" s="130">
        <v>0</v>
      </c>
      <c r="J209" s="130">
        <v>0</v>
      </c>
      <c r="K209" s="143">
        <f t="shared" si="18"/>
        <v>0</v>
      </c>
      <c r="L209" s="143">
        <f aca="true" t="shared" si="20" ref="L209:L272">E209*F209</f>
        <v>0</v>
      </c>
      <c r="M209" s="143">
        <f aca="true" t="shared" si="21" ref="M209:M272">E209*H209</f>
        <v>0</v>
      </c>
      <c r="N209" s="143">
        <f aca="true" t="shared" si="22" ref="N209:N272">E209*I209</f>
        <v>0</v>
      </c>
      <c r="O209" s="143">
        <f aca="true" t="shared" si="23" ref="O209:O272">E209*J209</f>
        <v>0</v>
      </c>
      <c r="P209" s="143">
        <f t="shared" si="19"/>
        <v>0</v>
      </c>
      <c r="R209" s="19"/>
      <c r="S209" s="19"/>
    </row>
    <row r="210" spans="1:19" s="18" customFormat="1" ht="15">
      <c r="A210" s="200">
        <v>2</v>
      </c>
      <c r="B210" s="59" t="s">
        <v>877</v>
      </c>
      <c r="C210" s="64" t="s">
        <v>363</v>
      </c>
      <c r="D210" s="162" t="s">
        <v>812</v>
      </c>
      <c r="E210" s="199">
        <v>1</v>
      </c>
      <c r="F210" s="142">
        <v>0</v>
      </c>
      <c r="G210" s="130">
        <v>0</v>
      </c>
      <c r="H210" s="130">
        <v>0</v>
      </c>
      <c r="I210" s="130">
        <v>0</v>
      </c>
      <c r="J210" s="130">
        <v>0</v>
      </c>
      <c r="K210" s="143">
        <f t="shared" si="18"/>
        <v>0</v>
      </c>
      <c r="L210" s="143">
        <f t="shared" si="20"/>
        <v>0</v>
      </c>
      <c r="M210" s="143">
        <f t="shared" si="21"/>
        <v>0</v>
      </c>
      <c r="N210" s="143">
        <f t="shared" si="22"/>
        <v>0</v>
      </c>
      <c r="O210" s="143">
        <f t="shared" si="23"/>
        <v>0</v>
      </c>
      <c r="P210" s="143">
        <f t="shared" si="19"/>
        <v>0</v>
      </c>
      <c r="R210" s="19"/>
      <c r="S210" s="19"/>
    </row>
    <row r="211" spans="1:19" s="18" customFormat="1" ht="15">
      <c r="A211" s="200">
        <v>3</v>
      </c>
      <c r="B211" s="59" t="s">
        <v>877</v>
      </c>
      <c r="C211" s="64" t="s">
        <v>364</v>
      </c>
      <c r="D211" s="162" t="s">
        <v>812</v>
      </c>
      <c r="E211" s="199">
        <v>1</v>
      </c>
      <c r="F211" s="142">
        <v>0</v>
      </c>
      <c r="G211" s="130">
        <v>0</v>
      </c>
      <c r="H211" s="130">
        <v>0</v>
      </c>
      <c r="I211" s="130">
        <v>0</v>
      </c>
      <c r="J211" s="130">
        <v>0</v>
      </c>
      <c r="K211" s="143">
        <f t="shared" si="18"/>
        <v>0</v>
      </c>
      <c r="L211" s="143">
        <f t="shared" si="20"/>
        <v>0</v>
      </c>
      <c r="M211" s="143">
        <f t="shared" si="21"/>
        <v>0</v>
      </c>
      <c r="N211" s="143">
        <f t="shared" si="22"/>
        <v>0</v>
      </c>
      <c r="O211" s="143">
        <f t="shared" si="23"/>
        <v>0</v>
      </c>
      <c r="P211" s="143">
        <f t="shared" si="19"/>
        <v>0</v>
      </c>
      <c r="R211" s="19"/>
      <c r="S211" s="19"/>
    </row>
    <row r="212" spans="1:19" s="18" customFormat="1" ht="15">
      <c r="A212" s="200">
        <v>4</v>
      </c>
      <c r="B212" s="59" t="s">
        <v>877</v>
      </c>
      <c r="C212" s="64" t="s">
        <v>365</v>
      </c>
      <c r="D212" s="162" t="s">
        <v>812</v>
      </c>
      <c r="E212" s="199">
        <v>1</v>
      </c>
      <c r="F212" s="142">
        <v>0</v>
      </c>
      <c r="G212" s="130">
        <v>0</v>
      </c>
      <c r="H212" s="130">
        <v>0</v>
      </c>
      <c r="I212" s="130">
        <v>0</v>
      </c>
      <c r="J212" s="130">
        <v>0</v>
      </c>
      <c r="K212" s="143">
        <f t="shared" si="18"/>
        <v>0</v>
      </c>
      <c r="L212" s="143">
        <f t="shared" si="20"/>
        <v>0</v>
      </c>
      <c r="M212" s="143">
        <f t="shared" si="21"/>
        <v>0</v>
      </c>
      <c r="N212" s="143">
        <f t="shared" si="22"/>
        <v>0</v>
      </c>
      <c r="O212" s="143">
        <f t="shared" si="23"/>
        <v>0</v>
      </c>
      <c r="P212" s="143">
        <f t="shared" si="19"/>
        <v>0</v>
      </c>
      <c r="R212" s="19"/>
      <c r="S212" s="19"/>
    </row>
    <row r="213" spans="1:19" s="18" customFormat="1" ht="15">
      <c r="A213" s="200">
        <v>5</v>
      </c>
      <c r="B213" s="59" t="s">
        <v>877</v>
      </c>
      <c r="C213" s="64" t="s">
        <v>162</v>
      </c>
      <c r="D213" s="162" t="s">
        <v>812</v>
      </c>
      <c r="E213" s="199">
        <v>4</v>
      </c>
      <c r="F213" s="142">
        <v>0</v>
      </c>
      <c r="G213" s="130">
        <v>0</v>
      </c>
      <c r="H213" s="130">
        <v>0</v>
      </c>
      <c r="I213" s="130">
        <v>0</v>
      </c>
      <c r="J213" s="130">
        <v>0</v>
      </c>
      <c r="K213" s="143">
        <f t="shared" si="18"/>
        <v>0</v>
      </c>
      <c r="L213" s="143">
        <f t="shared" si="20"/>
        <v>0</v>
      </c>
      <c r="M213" s="143">
        <f t="shared" si="21"/>
        <v>0</v>
      </c>
      <c r="N213" s="143">
        <f t="shared" si="22"/>
        <v>0</v>
      </c>
      <c r="O213" s="143">
        <f t="shared" si="23"/>
        <v>0</v>
      </c>
      <c r="P213" s="143">
        <f t="shared" si="19"/>
        <v>0</v>
      </c>
      <c r="R213" s="19"/>
      <c r="S213" s="19"/>
    </row>
    <row r="214" spans="1:19" s="18" customFormat="1" ht="15">
      <c r="A214" s="200">
        <v>6</v>
      </c>
      <c r="B214" s="59" t="s">
        <v>877</v>
      </c>
      <c r="C214" s="64" t="s">
        <v>163</v>
      </c>
      <c r="D214" s="162" t="s">
        <v>812</v>
      </c>
      <c r="E214" s="199">
        <v>2</v>
      </c>
      <c r="F214" s="142">
        <v>0</v>
      </c>
      <c r="G214" s="130">
        <v>0</v>
      </c>
      <c r="H214" s="130">
        <v>0</v>
      </c>
      <c r="I214" s="130">
        <v>0</v>
      </c>
      <c r="J214" s="130">
        <v>0</v>
      </c>
      <c r="K214" s="143">
        <f t="shared" si="18"/>
        <v>0</v>
      </c>
      <c r="L214" s="143">
        <f t="shared" si="20"/>
        <v>0</v>
      </c>
      <c r="M214" s="143">
        <f t="shared" si="21"/>
        <v>0</v>
      </c>
      <c r="N214" s="143">
        <f t="shared" si="22"/>
        <v>0</v>
      </c>
      <c r="O214" s="143">
        <f t="shared" si="23"/>
        <v>0</v>
      </c>
      <c r="P214" s="143">
        <f t="shared" si="19"/>
        <v>0</v>
      </c>
      <c r="R214" s="19"/>
      <c r="S214" s="19"/>
    </row>
    <row r="215" spans="1:19" s="18" customFormat="1" ht="15">
      <c r="A215" s="200">
        <v>8</v>
      </c>
      <c r="B215" s="59" t="s">
        <v>877</v>
      </c>
      <c r="C215" s="64" t="s">
        <v>349</v>
      </c>
      <c r="D215" s="162" t="s">
        <v>812</v>
      </c>
      <c r="E215" s="199">
        <v>1</v>
      </c>
      <c r="F215" s="142">
        <v>0</v>
      </c>
      <c r="G215" s="130">
        <v>0</v>
      </c>
      <c r="H215" s="130">
        <v>0</v>
      </c>
      <c r="I215" s="130">
        <v>0</v>
      </c>
      <c r="J215" s="130">
        <v>0</v>
      </c>
      <c r="K215" s="143">
        <f t="shared" si="18"/>
        <v>0</v>
      </c>
      <c r="L215" s="143">
        <f t="shared" si="20"/>
        <v>0</v>
      </c>
      <c r="M215" s="143">
        <f t="shared" si="21"/>
        <v>0</v>
      </c>
      <c r="N215" s="143">
        <f t="shared" si="22"/>
        <v>0</v>
      </c>
      <c r="O215" s="143">
        <f t="shared" si="23"/>
        <v>0</v>
      </c>
      <c r="P215" s="143">
        <f t="shared" si="19"/>
        <v>0</v>
      </c>
      <c r="R215" s="19"/>
      <c r="S215" s="19"/>
    </row>
    <row r="216" spans="1:19" s="18" customFormat="1" ht="15">
      <c r="A216" s="200">
        <v>9</v>
      </c>
      <c r="B216" s="59" t="s">
        <v>877</v>
      </c>
      <c r="C216" s="64" t="s">
        <v>350</v>
      </c>
      <c r="D216" s="162" t="s">
        <v>812</v>
      </c>
      <c r="E216" s="199">
        <v>1</v>
      </c>
      <c r="F216" s="142">
        <v>0</v>
      </c>
      <c r="G216" s="130">
        <v>0</v>
      </c>
      <c r="H216" s="130">
        <v>0</v>
      </c>
      <c r="I216" s="130">
        <v>0</v>
      </c>
      <c r="J216" s="130">
        <v>0</v>
      </c>
      <c r="K216" s="143">
        <f t="shared" si="18"/>
        <v>0</v>
      </c>
      <c r="L216" s="143">
        <f t="shared" si="20"/>
        <v>0</v>
      </c>
      <c r="M216" s="143">
        <f t="shared" si="21"/>
        <v>0</v>
      </c>
      <c r="N216" s="143">
        <f t="shared" si="22"/>
        <v>0</v>
      </c>
      <c r="O216" s="143">
        <f t="shared" si="23"/>
        <v>0</v>
      </c>
      <c r="P216" s="143">
        <f t="shared" si="19"/>
        <v>0</v>
      </c>
      <c r="R216" s="19"/>
      <c r="S216" s="19"/>
    </row>
    <row r="217" spans="1:19" s="18" customFormat="1" ht="15">
      <c r="A217" s="200">
        <v>11</v>
      </c>
      <c r="B217" s="59" t="s">
        <v>877</v>
      </c>
      <c r="C217" s="64" t="s">
        <v>366</v>
      </c>
      <c r="D217" s="162" t="s">
        <v>812</v>
      </c>
      <c r="E217" s="199">
        <v>2</v>
      </c>
      <c r="F217" s="142">
        <v>0</v>
      </c>
      <c r="G217" s="130">
        <v>0</v>
      </c>
      <c r="H217" s="130">
        <v>0</v>
      </c>
      <c r="I217" s="130">
        <v>0</v>
      </c>
      <c r="J217" s="130">
        <v>0</v>
      </c>
      <c r="K217" s="143">
        <f t="shared" si="18"/>
        <v>0</v>
      </c>
      <c r="L217" s="143">
        <f t="shared" si="20"/>
        <v>0</v>
      </c>
      <c r="M217" s="143">
        <f t="shared" si="21"/>
        <v>0</v>
      </c>
      <c r="N217" s="143">
        <f t="shared" si="22"/>
        <v>0</v>
      </c>
      <c r="O217" s="143">
        <f t="shared" si="23"/>
        <v>0</v>
      </c>
      <c r="P217" s="143">
        <f t="shared" si="19"/>
        <v>0</v>
      </c>
      <c r="R217" s="19"/>
      <c r="S217" s="19"/>
    </row>
    <row r="218" spans="1:19" s="18" customFormat="1" ht="15">
      <c r="A218" s="200">
        <v>13</v>
      </c>
      <c r="B218" s="59" t="s">
        <v>877</v>
      </c>
      <c r="C218" s="64" t="s">
        <v>353</v>
      </c>
      <c r="D218" s="162" t="s">
        <v>949</v>
      </c>
      <c r="E218" s="199">
        <v>2</v>
      </c>
      <c r="F218" s="142">
        <v>0</v>
      </c>
      <c r="G218" s="130">
        <v>0</v>
      </c>
      <c r="H218" s="130">
        <v>0</v>
      </c>
      <c r="I218" s="130">
        <v>0</v>
      </c>
      <c r="J218" s="130">
        <v>0</v>
      </c>
      <c r="K218" s="143">
        <f aca="true" t="shared" si="24" ref="K218:K232">SUM(H218:J218)</f>
        <v>0</v>
      </c>
      <c r="L218" s="143">
        <f t="shared" si="20"/>
        <v>0</v>
      </c>
      <c r="M218" s="143">
        <f t="shared" si="21"/>
        <v>0</v>
      </c>
      <c r="N218" s="143">
        <f t="shared" si="22"/>
        <v>0</v>
      </c>
      <c r="O218" s="143">
        <f t="shared" si="23"/>
        <v>0</v>
      </c>
      <c r="P218" s="143">
        <f aca="true" t="shared" si="25" ref="P218:P232">SUM(M218:O218)</f>
        <v>0</v>
      </c>
      <c r="R218" s="19"/>
      <c r="S218" s="19"/>
    </row>
    <row r="219" spans="1:19" s="18" customFormat="1" ht="15">
      <c r="A219" s="200">
        <v>14</v>
      </c>
      <c r="B219" s="59" t="s">
        <v>877</v>
      </c>
      <c r="C219" s="64" t="s">
        <v>354</v>
      </c>
      <c r="D219" s="162" t="s">
        <v>949</v>
      </c>
      <c r="E219" s="199">
        <v>17</v>
      </c>
      <c r="F219" s="142">
        <v>0</v>
      </c>
      <c r="G219" s="130">
        <v>0</v>
      </c>
      <c r="H219" s="130">
        <v>0</v>
      </c>
      <c r="I219" s="130">
        <v>0</v>
      </c>
      <c r="J219" s="130">
        <v>0</v>
      </c>
      <c r="K219" s="143">
        <f t="shared" si="24"/>
        <v>0</v>
      </c>
      <c r="L219" s="143">
        <f t="shared" si="20"/>
        <v>0</v>
      </c>
      <c r="M219" s="143">
        <f t="shared" si="21"/>
        <v>0</v>
      </c>
      <c r="N219" s="143">
        <f t="shared" si="22"/>
        <v>0</v>
      </c>
      <c r="O219" s="143">
        <f t="shared" si="23"/>
        <v>0</v>
      </c>
      <c r="P219" s="143">
        <f t="shared" si="25"/>
        <v>0</v>
      </c>
      <c r="R219" s="19"/>
      <c r="S219" s="19"/>
    </row>
    <row r="220" spans="1:19" s="18" customFormat="1" ht="30">
      <c r="A220" s="200">
        <v>19</v>
      </c>
      <c r="B220" s="59" t="s">
        <v>877</v>
      </c>
      <c r="C220" s="64" t="s">
        <v>321</v>
      </c>
      <c r="D220" s="162" t="s">
        <v>152</v>
      </c>
      <c r="E220" s="199">
        <v>2</v>
      </c>
      <c r="F220" s="142">
        <v>0</v>
      </c>
      <c r="G220" s="130">
        <v>0</v>
      </c>
      <c r="H220" s="130">
        <v>0</v>
      </c>
      <c r="I220" s="130">
        <v>0</v>
      </c>
      <c r="J220" s="130">
        <v>0</v>
      </c>
      <c r="K220" s="143">
        <f t="shared" si="24"/>
        <v>0</v>
      </c>
      <c r="L220" s="143">
        <f t="shared" si="20"/>
        <v>0</v>
      </c>
      <c r="M220" s="143">
        <f t="shared" si="21"/>
        <v>0</v>
      </c>
      <c r="N220" s="143">
        <f t="shared" si="22"/>
        <v>0</v>
      </c>
      <c r="O220" s="143">
        <f t="shared" si="23"/>
        <v>0</v>
      </c>
      <c r="P220" s="143">
        <f t="shared" si="25"/>
        <v>0</v>
      </c>
      <c r="R220" s="19"/>
      <c r="S220" s="19"/>
    </row>
    <row r="221" spans="1:19" s="18" customFormat="1" ht="15">
      <c r="A221" s="200">
        <v>20</v>
      </c>
      <c r="B221" s="59" t="s">
        <v>877</v>
      </c>
      <c r="C221" s="64" t="s">
        <v>153</v>
      </c>
      <c r="D221" s="162" t="s">
        <v>1109</v>
      </c>
      <c r="E221" s="199">
        <v>1</v>
      </c>
      <c r="F221" s="142">
        <v>0</v>
      </c>
      <c r="G221" s="130">
        <v>0</v>
      </c>
      <c r="H221" s="130">
        <v>0</v>
      </c>
      <c r="I221" s="130">
        <v>0</v>
      </c>
      <c r="J221" s="130">
        <v>0</v>
      </c>
      <c r="K221" s="143">
        <f t="shared" si="24"/>
        <v>0</v>
      </c>
      <c r="L221" s="143">
        <f t="shared" si="20"/>
        <v>0</v>
      </c>
      <c r="M221" s="143">
        <f t="shared" si="21"/>
        <v>0</v>
      </c>
      <c r="N221" s="143">
        <f t="shared" si="22"/>
        <v>0</v>
      </c>
      <c r="O221" s="143">
        <f t="shared" si="23"/>
        <v>0</v>
      </c>
      <c r="P221" s="143">
        <f t="shared" si="25"/>
        <v>0</v>
      </c>
      <c r="R221" s="19"/>
      <c r="S221" s="19"/>
    </row>
    <row r="222" spans="1:19" s="18" customFormat="1" ht="15">
      <c r="A222" s="200">
        <v>21</v>
      </c>
      <c r="B222" s="59" t="s">
        <v>877</v>
      </c>
      <c r="C222" s="64" t="s">
        <v>154</v>
      </c>
      <c r="D222" s="162" t="s">
        <v>1109</v>
      </c>
      <c r="E222" s="199">
        <v>1</v>
      </c>
      <c r="F222" s="142">
        <v>0</v>
      </c>
      <c r="G222" s="130">
        <v>0</v>
      </c>
      <c r="H222" s="130">
        <v>0</v>
      </c>
      <c r="I222" s="130">
        <v>0</v>
      </c>
      <c r="J222" s="130">
        <v>0</v>
      </c>
      <c r="K222" s="143">
        <f t="shared" si="24"/>
        <v>0</v>
      </c>
      <c r="L222" s="143">
        <f t="shared" si="20"/>
        <v>0</v>
      </c>
      <c r="M222" s="143">
        <f t="shared" si="21"/>
        <v>0</v>
      </c>
      <c r="N222" s="143">
        <f t="shared" si="22"/>
        <v>0</v>
      </c>
      <c r="O222" s="143">
        <f t="shared" si="23"/>
        <v>0</v>
      </c>
      <c r="P222" s="143">
        <f t="shared" si="25"/>
        <v>0</v>
      </c>
      <c r="R222" s="19"/>
      <c r="S222" s="19"/>
    </row>
    <row r="223" spans="1:19" s="18" customFormat="1" ht="15">
      <c r="A223" s="200">
        <v>22</v>
      </c>
      <c r="B223" s="59" t="s">
        <v>877</v>
      </c>
      <c r="C223" s="64" t="s">
        <v>155</v>
      </c>
      <c r="D223" s="162" t="s">
        <v>1109</v>
      </c>
      <c r="E223" s="199">
        <v>1</v>
      </c>
      <c r="F223" s="142">
        <v>0</v>
      </c>
      <c r="G223" s="130">
        <v>0</v>
      </c>
      <c r="H223" s="130">
        <v>0</v>
      </c>
      <c r="I223" s="130">
        <v>0</v>
      </c>
      <c r="J223" s="130">
        <v>0</v>
      </c>
      <c r="K223" s="143">
        <f t="shared" si="24"/>
        <v>0</v>
      </c>
      <c r="L223" s="143">
        <f t="shared" si="20"/>
        <v>0</v>
      </c>
      <c r="M223" s="143">
        <f t="shared" si="21"/>
        <v>0</v>
      </c>
      <c r="N223" s="143">
        <f t="shared" si="22"/>
        <v>0</v>
      </c>
      <c r="O223" s="143">
        <f t="shared" si="23"/>
        <v>0</v>
      </c>
      <c r="P223" s="143">
        <f t="shared" si="25"/>
        <v>0</v>
      </c>
      <c r="R223" s="19"/>
      <c r="S223" s="19"/>
    </row>
    <row r="224" spans="1:19" s="18" customFormat="1" ht="15">
      <c r="A224" s="200"/>
      <c r="B224" s="59"/>
      <c r="C224" s="110" t="s">
        <v>367</v>
      </c>
      <c r="D224" s="162"/>
      <c r="E224" s="199"/>
      <c r="F224" s="142">
        <v>0</v>
      </c>
      <c r="G224" s="130">
        <v>0</v>
      </c>
      <c r="H224" s="130">
        <v>0</v>
      </c>
      <c r="I224" s="130">
        <v>0</v>
      </c>
      <c r="J224" s="130">
        <v>0</v>
      </c>
      <c r="K224" s="143">
        <f t="shared" si="24"/>
        <v>0</v>
      </c>
      <c r="L224" s="143">
        <f t="shared" si="20"/>
        <v>0</v>
      </c>
      <c r="M224" s="143">
        <f t="shared" si="21"/>
        <v>0</v>
      </c>
      <c r="N224" s="143">
        <f t="shared" si="22"/>
        <v>0</v>
      </c>
      <c r="O224" s="143">
        <f t="shared" si="23"/>
        <v>0</v>
      </c>
      <c r="P224" s="143">
        <f t="shared" si="25"/>
        <v>0</v>
      </c>
      <c r="R224" s="19"/>
      <c r="S224" s="19"/>
    </row>
    <row r="225" spans="1:19" s="18" customFormat="1" ht="15">
      <c r="A225" s="200">
        <v>1</v>
      </c>
      <c r="B225" s="59" t="s">
        <v>877</v>
      </c>
      <c r="C225" s="64" t="s">
        <v>368</v>
      </c>
      <c r="D225" s="162" t="s">
        <v>812</v>
      </c>
      <c r="E225" s="199">
        <v>1</v>
      </c>
      <c r="F225" s="142">
        <v>0</v>
      </c>
      <c r="G225" s="130">
        <v>0</v>
      </c>
      <c r="H225" s="130">
        <v>0</v>
      </c>
      <c r="I225" s="130">
        <v>0</v>
      </c>
      <c r="J225" s="130">
        <v>0</v>
      </c>
      <c r="K225" s="143">
        <f t="shared" si="24"/>
        <v>0</v>
      </c>
      <c r="L225" s="143">
        <f t="shared" si="20"/>
        <v>0</v>
      </c>
      <c r="M225" s="143">
        <f t="shared" si="21"/>
        <v>0</v>
      </c>
      <c r="N225" s="143">
        <f t="shared" si="22"/>
        <v>0</v>
      </c>
      <c r="O225" s="143">
        <f t="shared" si="23"/>
        <v>0</v>
      </c>
      <c r="P225" s="143">
        <f t="shared" si="25"/>
        <v>0</v>
      </c>
      <c r="R225" s="19"/>
      <c r="S225" s="19"/>
    </row>
    <row r="226" spans="1:19" s="18" customFormat="1" ht="15">
      <c r="A226" s="200">
        <v>2</v>
      </c>
      <c r="B226" s="59" t="s">
        <v>877</v>
      </c>
      <c r="C226" s="64" t="s">
        <v>369</v>
      </c>
      <c r="D226" s="162" t="s">
        <v>812</v>
      </c>
      <c r="E226" s="199">
        <v>1</v>
      </c>
      <c r="F226" s="142">
        <v>0</v>
      </c>
      <c r="G226" s="130">
        <v>0</v>
      </c>
      <c r="H226" s="130">
        <v>0</v>
      </c>
      <c r="I226" s="130">
        <v>0</v>
      </c>
      <c r="J226" s="130">
        <v>0</v>
      </c>
      <c r="K226" s="143">
        <f t="shared" si="24"/>
        <v>0</v>
      </c>
      <c r="L226" s="143">
        <f t="shared" si="20"/>
        <v>0</v>
      </c>
      <c r="M226" s="143">
        <f t="shared" si="21"/>
        <v>0</v>
      </c>
      <c r="N226" s="143">
        <f t="shared" si="22"/>
        <v>0</v>
      </c>
      <c r="O226" s="143">
        <f t="shared" si="23"/>
        <v>0</v>
      </c>
      <c r="P226" s="143">
        <f t="shared" si="25"/>
        <v>0</v>
      </c>
      <c r="R226" s="19"/>
      <c r="S226" s="19"/>
    </row>
    <row r="227" spans="1:19" s="18" customFormat="1" ht="15">
      <c r="A227" s="200">
        <v>3</v>
      </c>
      <c r="B227" s="59" t="s">
        <v>877</v>
      </c>
      <c r="C227" s="64" t="s">
        <v>370</v>
      </c>
      <c r="D227" s="162" t="s">
        <v>812</v>
      </c>
      <c r="E227" s="199">
        <v>1</v>
      </c>
      <c r="F227" s="142">
        <v>0</v>
      </c>
      <c r="G227" s="130">
        <v>0</v>
      </c>
      <c r="H227" s="130">
        <v>0</v>
      </c>
      <c r="I227" s="130">
        <v>0</v>
      </c>
      <c r="J227" s="130">
        <v>0</v>
      </c>
      <c r="K227" s="143">
        <f t="shared" si="24"/>
        <v>0</v>
      </c>
      <c r="L227" s="143">
        <f t="shared" si="20"/>
        <v>0</v>
      </c>
      <c r="M227" s="143">
        <f t="shared" si="21"/>
        <v>0</v>
      </c>
      <c r="N227" s="143">
        <f t="shared" si="22"/>
        <v>0</v>
      </c>
      <c r="O227" s="143">
        <f t="shared" si="23"/>
        <v>0</v>
      </c>
      <c r="P227" s="143">
        <f t="shared" si="25"/>
        <v>0</v>
      </c>
      <c r="R227" s="19"/>
      <c r="S227" s="19"/>
    </row>
    <row r="228" spans="1:19" s="18" customFormat="1" ht="15">
      <c r="A228" s="200">
        <v>4</v>
      </c>
      <c r="B228" s="59" t="s">
        <v>877</v>
      </c>
      <c r="C228" s="64" t="s">
        <v>371</v>
      </c>
      <c r="D228" s="162" t="s">
        <v>812</v>
      </c>
      <c r="E228" s="199">
        <v>1</v>
      </c>
      <c r="F228" s="142">
        <v>0</v>
      </c>
      <c r="G228" s="130">
        <v>0</v>
      </c>
      <c r="H228" s="130">
        <v>0</v>
      </c>
      <c r="I228" s="130">
        <v>0</v>
      </c>
      <c r="J228" s="130">
        <v>0</v>
      </c>
      <c r="K228" s="143">
        <f t="shared" si="24"/>
        <v>0</v>
      </c>
      <c r="L228" s="143">
        <f t="shared" si="20"/>
        <v>0</v>
      </c>
      <c r="M228" s="143">
        <f t="shared" si="21"/>
        <v>0</v>
      </c>
      <c r="N228" s="143">
        <f t="shared" si="22"/>
        <v>0</v>
      </c>
      <c r="O228" s="143">
        <f t="shared" si="23"/>
        <v>0</v>
      </c>
      <c r="P228" s="143">
        <f t="shared" si="25"/>
        <v>0</v>
      </c>
      <c r="R228" s="19"/>
      <c r="S228" s="19"/>
    </row>
    <row r="229" spans="1:19" s="18" customFormat="1" ht="15">
      <c r="A229" s="200">
        <v>5</v>
      </c>
      <c r="B229" s="59" t="s">
        <v>877</v>
      </c>
      <c r="C229" s="64" t="s">
        <v>164</v>
      </c>
      <c r="D229" s="162" t="s">
        <v>812</v>
      </c>
      <c r="E229" s="199">
        <v>2</v>
      </c>
      <c r="F229" s="142">
        <v>0</v>
      </c>
      <c r="G229" s="130">
        <v>0</v>
      </c>
      <c r="H229" s="130">
        <v>0</v>
      </c>
      <c r="I229" s="130">
        <v>0</v>
      </c>
      <c r="J229" s="130">
        <v>0</v>
      </c>
      <c r="K229" s="143">
        <f t="shared" si="24"/>
        <v>0</v>
      </c>
      <c r="L229" s="143">
        <f t="shared" si="20"/>
        <v>0</v>
      </c>
      <c r="M229" s="143">
        <f t="shared" si="21"/>
        <v>0</v>
      </c>
      <c r="N229" s="143">
        <f t="shared" si="22"/>
        <v>0</v>
      </c>
      <c r="O229" s="143">
        <f t="shared" si="23"/>
        <v>0</v>
      </c>
      <c r="P229" s="143">
        <f t="shared" si="25"/>
        <v>0</v>
      </c>
      <c r="R229" s="19"/>
      <c r="S229" s="19"/>
    </row>
    <row r="230" spans="1:19" s="18" customFormat="1" ht="15">
      <c r="A230" s="200">
        <v>6</v>
      </c>
      <c r="B230" s="59" t="s">
        <v>877</v>
      </c>
      <c r="C230" s="64" t="s">
        <v>372</v>
      </c>
      <c r="D230" s="162" t="s">
        <v>812</v>
      </c>
      <c r="E230" s="199">
        <v>1</v>
      </c>
      <c r="F230" s="142">
        <v>0</v>
      </c>
      <c r="G230" s="130">
        <v>0</v>
      </c>
      <c r="H230" s="130">
        <v>0</v>
      </c>
      <c r="I230" s="130">
        <v>0</v>
      </c>
      <c r="J230" s="130">
        <v>0</v>
      </c>
      <c r="K230" s="143">
        <f t="shared" si="24"/>
        <v>0</v>
      </c>
      <c r="L230" s="143">
        <f t="shared" si="20"/>
        <v>0</v>
      </c>
      <c r="M230" s="143">
        <f t="shared" si="21"/>
        <v>0</v>
      </c>
      <c r="N230" s="143">
        <f t="shared" si="22"/>
        <v>0</v>
      </c>
      <c r="O230" s="143">
        <f t="shared" si="23"/>
        <v>0</v>
      </c>
      <c r="P230" s="143">
        <f t="shared" si="25"/>
        <v>0</v>
      </c>
      <c r="R230" s="19"/>
      <c r="S230" s="19"/>
    </row>
    <row r="231" spans="1:19" s="18" customFormat="1" ht="15">
      <c r="A231" s="200">
        <v>7</v>
      </c>
      <c r="B231" s="59" t="s">
        <v>877</v>
      </c>
      <c r="C231" s="64" t="s">
        <v>204</v>
      </c>
      <c r="D231" s="162" t="s">
        <v>812</v>
      </c>
      <c r="E231" s="199">
        <v>1</v>
      </c>
      <c r="F231" s="142">
        <v>0</v>
      </c>
      <c r="G231" s="130">
        <v>0</v>
      </c>
      <c r="H231" s="130">
        <v>0</v>
      </c>
      <c r="I231" s="130">
        <v>0</v>
      </c>
      <c r="J231" s="130">
        <v>0</v>
      </c>
      <c r="K231" s="143">
        <f t="shared" si="24"/>
        <v>0</v>
      </c>
      <c r="L231" s="143">
        <f t="shared" si="20"/>
        <v>0</v>
      </c>
      <c r="M231" s="143">
        <f t="shared" si="21"/>
        <v>0</v>
      </c>
      <c r="N231" s="143">
        <f t="shared" si="22"/>
        <v>0</v>
      </c>
      <c r="O231" s="143">
        <f t="shared" si="23"/>
        <v>0</v>
      </c>
      <c r="P231" s="143">
        <f t="shared" si="25"/>
        <v>0</v>
      </c>
      <c r="R231" s="19"/>
      <c r="S231" s="19"/>
    </row>
    <row r="232" spans="1:19" s="18" customFormat="1" ht="15">
      <c r="A232" s="200">
        <v>8</v>
      </c>
      <c r="B232" s="59" t="s">
        <v>877</v>
      </c>
      <c r="C232" s="64" t="s">
        <v>373</v>
      </c>
      <c r="D232" s="162" t="s">
        <v>812</v>
      </c>
      <c r="E232" s="199">
        <v>3</v>
      </c>
      <c r="F232" s="142">
        <v>0</v>
      </c>
      <c r="G232" s="130">
        <v>0</v>
      </c>
      <c r="H232" s="130">
        <v>0</v>
      </c>
      <c r="I232" s="130">
        <v>0</v>
      </c>
      <c r="J232" s="130">
        <v>0</v>
      </c>
      <c r="K232" s="143">
        <f t="shared" si="24"/>
        <v>0</v>
      </c>
      <c r="L232" s="143">
        <f t="shared" si="20"/>
        <v>0</v>
      </c>
      <c r="M232" s="143">
        <f t="shared" si="21"/>
        <v>0</v>
      </c>
      <c r="N232" s="143">
        <f t="shared" si="22"/>
        <v>0</v>
      </c>
      <c r="O232" s="143">
        <f t="shared" si="23"/>
        <v>0</v>
      </c>
      <c r="P232" s="143">
        <f t="shared" si="25"/>
        <v>0</v>
      </c>
      <c r="R232" s="19"/>
      <c r="S232" s="19"/>
    </row>
    <row r="233" spans="1:19" s="18" customFormat="1" ht="15">
      <c r="A233" s="200">
        <v>9</v>
      </c>
      <c r="B233" s="59" t="s">
        <v>877</v>
      </c>
      <c r="C233" s="64" t="s">
        <v>374</v>
      </c>
      <c r="D233" s="162" t="s">
        <v>812</v>
      </c>
      <c r="E233" s="199">
        <v>2</v>
      </c>
      <c r="F233" s="142">
        <v>0</v>
      </c>
      <c r="G233" s="130">
        <v>0</v>
      </c>
      <c r="H233" s="130">
        <v>0</v>
      </c>
      <c r="I233" s="130">
        <v>0</v>
      </c>
      <c r="J233" s="130">
        <v>0</v>
      </c>
      <c r="K233" s="143">
        <f aca="true" t="shared" si="26" ref="K233:K241">SUM(H233:J233)</f>
        <v>0</v>
      </c>
      <c r="L233" s="143">
        <f t="shared" si="20"/>
        <v>0</v>
      </c>
      <c r="M233" s="143">
        <f t="shared" si="21"/>
        <v>0</v>
      </c>
      <c r="N233" s="143">
        <f t="shared" si="22"/>
        <v>0</v>
      </c>
      <c r="O233" s="143">
        <f t="shared" si="23"/>
        <v>0</v>
      </c>
      <c r="P233" s="143">
        <f aca="true" t="shared" si="27" ref="P233:P241">SUM(M233:O233)</f>
        <v>0</v>
      </c>
      <c r="R233" s="19"/>
      <c r="S233" s="19"/>
    </row>
    <row r="234" spans="1:19" s="18" customFormat="1" ht="30">
      <c r="A234" s="200">
        <v>10</v>
      </c>
      <c r="B234" s="59" t="s">
        <v>877</v>
      </c>
      <c r="C234" s="64" t="s">
        <v>375</v>
      </c>
      <c r="D234" s="162" t="s">
        <v>812</v>
      </c>
      <c r="E234" s="199">
        <v>2</v>
      </c>
      <c r="F234" s="142">
        <v>0</v>
      </c>
      <c r="G234" s="130">
        <v>0</v>
      </c>
      <c r="H234" s="130">
        <v>0</v>
      </c>
      <c r="I234" s="130">
        <v>0</v>
      </c>
      <c r="J234" s="130">
        <v>0</v>
      </c>
      <c r="K234" s="143">
        <f t="shared" si="26"/>
        <v>0</v>
      </c>
      <c r="L234" s="143">
        <f t="shared" si="20"/>
        <v>0</v>
      </c>
      <c r="M234" s="143">
        <f t="shared" si="21"/>
        <v>0</v>
      </c>
      <c r="N234" s="143">
        <f t="shared" si="22"/>
        <v>0</v>
      </c>
      <c r="O234" s="143">
        <f t="shared" si="23"/>
        <v>0</v>
      </c>
      <c r="P234" s="143">
        <f t="shared" si="27"/>
        <v>0</v>
      </c>
      <c r="R234" s="19"/>
      <c r="S234" s="19"/>
    </row>
    <row r="235" spans="1:19" s="18" customFormat="1" ht="15">
      <c r="A235" s="200">
        <v>11</v>
      </c>
      <c r="B235" s="59" t="s">
        <v>877</v>
      </c>
      <c r="C235" s="64" t="s">
        <v>339</v>
      </c>
      <c r="D235" s="162" t="s">
        <v>949</v>
      </c>
      <c r="E235" s="199">
        <v>12</v>
      </c>
      <c r="F235" s="142">
        <v>0</v>
      </c>
      <c r="G235" s="130">
        <v>0</v>
      </c>
      <c r="H235" s="130">
        <v>0</v>
      </c>
      <c r="I235" s="130">
        <v>0</v>
      </c>
      <c r="J235" s="130">
        <v>0</v>
      </c>
      <c r="K235" s="143">
        <f t="shared" si="26"/>
        <v>0</v>
      </c>
      <c r="L235" s="143">
        <f t="shared" si="20"/>
        <v>0</v>
      </c>
      <c r="M235" s="143">
        <f t="shared" si="21"/>
        <v>0</v>
      </c>
      <c r="N235" s="143">
        <f t="shared" si="22"/>
        <v>0</v>
      </c>
      <c r="O235" s="143">
        <f t="shared" si="23"/>
        <v>0</v>
      </c>
      <c r="P235" s="143">
        <f t="shared" si="27"/>
        <v>0</v>
      </c>
      <c r="R235" s="19"/>
      <c r="S235" s="19"/>
    </row>
    <row r="236" spans="1:19" s="18" customFormat="1" ht="15">
      <c r="A236" s="200">
        <v>12</v>
      </c>
      <c r="B236" s="59" t="s">
        <v>877</v>
      </c>
      <c r="C236" s="64" t="s">
        <v>340</v>
      </c>
      <c r="D236" s="162" t="s">
        <v>949</v>
      </c>
      <c r="E236" s="199">
        <v>3</v>
      </c>
      <c r="F236" s="142">
        <v>0</v>
      </c>
      <c r="G236" s="130">
        <v>0</v>
      </c>
      <c r="H236" s="130">
        <v>0</v>
      </c>
      <c r="I236" s="130">
        <v>0</v>
      </c>
      <c r="J236" s="130">
        <v>0</v>
      </c>
      <c r="K236" s="143">
        <f t="shared" si="26"/>
        <v>0</v>
      </c>
      <c r="L236" s="143">
        <f t="shared" si="20"/>
        <v>0</v>
      </c>
      <c r="M236" s="143">
        <f t="shared" si="21"/>
        <v>0</v>
      </c>
      <c r="N236" s="143">
        <f t="shared" si="22"/>
        <v>0</v>
      </c>
      <c r="O236" s="143">
        <f t="shared" si="23"/>
        <v>0</v>
      </c>
      <c r="P236" s="143">
        <f t="shared" si="27"/>
        <v>0</v>
      </c>
      <c r="R236" s="19"/>
      <c r="S236" s="19"/>
    </row>
    <row r="237" spans="1:19" s="18" customFormat="1" ht="15">
      <c r="A237" s="200">
        <v>13</v>
      </c>
      <c r="B237" s="59" t="s">
        <v>877</v>
      </c>
      <c r="C237" s="64" t="s">
        <v>341</v>
      </c>
      <c r="D237" s="162" t="s">
        <v>949</v>
      </c>
      <c r="E237" s="199">
        <v>12</v>
      </c>
      <c r="F237" s="142">
        <v>0</v>
      </c>
      <c r="G237" s="130">
        <v>0</v>
      </c>
      <c r="H237" s="130">
        <v>0</v>
      </c>
      <c r="I237" s="130">
        <v>0</v>
      </c>
      <c r="J237" s="130">
        <v>0</v>
      </c>
      <c r="K237" s="143">
        <f t="shared" si="26"/>
        <v>0</v>
      </c>
      <c r="L237" s="143">
        <f t="shared" si="20"/>
        <v>0</v>
      </c>
      <c r="M237" s="143">
        <f t="shared" si="21"/>
        <v>0</v>
      </c>
      <c r="N237" s="143">
        <f t="shared" si="22"/>
        <v>0</v>
      </c>
      <c r="O237" s="143">
        <f t="shared" si="23"/>
        <v>0</v>
      </c>
      <c r="P237" s="143">
        <f t="shared" si="27"/>
        <v>0</v>
      </c>
      <c r="R237" s="19"/>
      <c r="S237" s="19"/>
    </row>
    <row r="238" spans="1:19" s="18" customFormat="1" ht="15">
      <c r="A238" s="200">
        <v>14</v>
      </c>
      <c r="B238" s="59" t="s">
        <v>877</v>
      </c>
      <c r="C238" s="64" t="s">
        <v>139</v>
      </c>
      <c r="D238" s="162" t="s">
        <v>949</v>
      </c>
      <c r="E238" s="199">
        <v>12</v>
      </c>
      <c r="F238" s="142">
        <v>0</v>
      </c>
      <c r="G238" s="130">
        <v>0</v>
      </c>
      <c r="H238" s="130">
        <v>0</v>
      </c>
      <c r="I238" s="130">
        <v>0</v>
      </c>
      <c r="J238" s="130">
        <v>0</v>
      </c>
      <c r="K238" s="143">
        <f t="shared" si="26"/>
        <v>0</v>
      </c>
      <c r="L238" s="143">
        <f t="shared" si="20"/>
        <v>0</v>
      </c>
      <c r="M238" s="143">
        <f t="shared" si="21"/>
        <v>0</v>
      </c>
      <c r="N238" s="143">
        <f t="shared" si="22"/>
        <v>0</v>
      </c>
      <c r="O238" s="143">
        <f t="shared" si="23"/>
        <v>0</v>
      </c>
      <c r="P238" s="143">
        <f t="shared" si="27"/>
        <v>0</v>
      </c>
      <c r="R238" s="19"/>
      <c r="S238" s="19"/>
    </row>
    <row r="239" spans="1:19" s="18" customFormat="1" ht="15">
      <c r="A239" s="200">
        <v>15</v>
      </c>
      <c r="B239" s="59" t="s">
        <v>877</v>
      </c>
      <c r="C239" s="64" t="s">
        <v>184</v>
      </c>
      <c r="D239" s="162" t="s">
        <v>949</v>
      </c>
      <c r="E239" s="199">
        <v>2</v>
      </c>
      <c r="F239" s="142">
        <v>0</v>
      </c>
      <c r="G239" s="130">
        <v>0</v>
      </c>
      <c r="H239" s="130">
        <v>0</v>
      </c>
      <c r="I239" s="130">
        <v>0</v>
      </c>
      <c r="J239" s="130">
        <v>0</v>
      </c>
      <c r="K239" s="143">
        <f t="shared" si="26"/>
        <v>0</v>
      </c>
      <c r="L239" s="143">
        <f t="shared" si="20"/>
        <v>0</v>
      </c>
      <c r="M239" s="143">
        <f t="shared" si="21"/>
        <v>0</v>
      </c>
      <c r="N239" s="143">
        <f t="shared" si="22"/>
        <v>0</v>
      </c>
      <c r="O239" s="143">
        <f t="shared" si="23"/>
        <v>0</v>
      </c>
      <c r="P239" s="143">
        <f t="shared" si="27"/>
        <v>0</v>
      </c>
      <c r="R239" s="19"/>
      <c r="S239" s="19"/>
    </row>
    <row r="240" spans="1:19" s="18" customFormat="1" ht="15">
      <c r="A240" s="200">
        <v>16</v>
      </c>
      <c r="B240" s="59" t="s">
        <v>877</v>
      </c>
      <c r="C240" s="64" t="s">
        <v>376</v>
      </c>
      <c r="D240" s="162" t="s">
        <v>812</v>
      </c>
      <c r="E240" s="199">
        <v>4</v>
      </c>
      <c r="F240" s="142">
        <v>0</v>
      </c>
      <c r="G240" s="130">
        <v>0</v>
      </c>
      <c r="H240" s="130">
        <v>0</v>
      </c>
      <c r="I240" s="130">
        <v>0</v>
      </c>
      <c r="J240" s="130">
        <v>0</v>
      </c>
      <c r="K240" s="143">
        <f t="shared" si="26"/>
        <v>0</v>
      </c>
      <c r="L240" s="143">
        <f t="shared" si="20"/>
        <v>0</v>
      </c>
      <c r="M240" s="143">
        <f t="shared" si="21"/>
        <v>0</v>
      </c>
      <c r="N240" s="143">
        <f t="shared" si="22"/>
        <v>0</v>
      </c>
      <c r="O240" s="143">
        <f t="shared" si="23"/>
        <v>0</v>
      </c>
      <c r="P240" s="143">
        <f t="shared" si="27"/>
        <v>0</v>
      </c>
      <c r="R240" s="19"/>
      <c r="S240" s="19"/>
    </row>
    <row r="241" spans="1:19" s="18" customFormat="1" ht="15">
      <c r="A241" s="200">
        <v>17</v>
      </c>
      <c r="B241" s="59" t="s">
        <v>877</v>
      </c>
      <c r="C241" s="64" t="s">
        <v>376</v>
      </c>
      <c r="D241" s="162" t="s">
        <v>812</v>
      </c>
      <c r="E241" s="199">
        <v>1</v>
      </c>
      <c r="F241" s="142">
        <v>0</v>
      </c>
      <c r="G241" s="130">
        <v>0</v>
      </c>
      <c r="H241" s="130">
        <v>0</v>
      </c>
      <c r="I241" s="130">
        <v>0</v>
      </c>
      <c r="J241" s="130">
        <v>0</v>
      </c>
      <c r="K241" s="143">
        <f t="shared" si="26"/>
        <v>0</v>
      </c>
      <c r="L241" s="143">
        <f t="shared" si="20"/>
        <v>0</v>
      </c>
      <c r="M241" s="143">
        <f t="shared" si="21"/>
        <v>0</v>
      </c>
      <c r="N241" s="143">
        <f t="shared" si="22"/>
        <v>0</v>
      </c>
      <c r="O241" s="143">
        <f t="shared" si="23"/>
        <v>0</v>
      </c>
      <c r="P241" s="143">
        <f t="shared" si="27"/>
        <v>0</v>
      </c>
      <c r="R241" s="19"/>
      <c r="S241" s="19"/>
    </row>
    <row r="242" spans="1:19" s="18" customFormat="1" ht="30">
      <c r="A242" s="200">
        <v>18</v>
      </c>
      <c r="B242" s="59" t="s">
        <v>877</v>
      </c>
      <c r="C242" s="64" t="s">
        <v>321</v>
      </c>
      <c r="D242" s="162" t="s">
        <v>152</v>
      </c>
      <c r="E242" s="199">
        <v>4</v>
      </c>
      <c r="F242" s="142">
        <v>0</v>
      </c>
      <c r="G242" s="130">
        <v>0</v>
      </c>
      <c r="H242" s="130">
        <v>0</v>
      </c>
      <c r="I242" s="130">
        <v>0</v>
      </c>
      <c r="J242" s="130">
        <v>0</v>
      </c>
      <c r="K242" s="143">
        <f aca="true" t="shared" si="28" ref="K242:K305">SUM(H242:J242)</f>
        <v>0</v>
      </c>
      <c r="L242" s="143">
        <f t="shared" si="20"/>
        <v>0</v>
      </c>
      <c r="M242" s="143">
        <f t="shared" si="21"/>
        <v>0</v>
      </c>
      <c r="N242" s="143">
        <f t="shared" si="22"/>
        <v>0</v>
      </c>
      <c r="O242" s="143">
        <f t="shared" si="23"/>
        <v>0</v>
      </c>
      <c r="P242" s="143">
        <f aca="true" t="shared" si="29" ref="P242:P305">SUM(M242:O242)</f>
        <v>0</v>
      </c>
      <c r="R242" s="19"/>
      <c r="S242" s="19"/>
    </row>
    <row r="243" spans="1:19" s="18" customFormat="1" ht="15">
      <c r="A243" s="200">
        <v>19</v>
      </c>
      <c r="B243" s="59" t="s">
        <v>877</v>
      </c>
      <c r="C243" s="64" t="s">
        <v>153</v>
      </c>
      <c r="D243" s="162" t="s">
        <v>1109</v>
      </c>
      <c r="E243" s="199">
        <v>1</v>
      </c>
      <c r="F243" s="142">
        <v>0</v>
      </c>
      <c r="G243" s="130">
        <v>0</v>
      </c>
      <c r="H243" s="130">
        <v>0</v>
      </c>
      <c r="I243" s="130">
        <v>0</v>
      </c>
      <c r="J243" s="130">
        <v>0</v>
      </c>
      <c r="K243" s="143">
        <f t="shared" si="28"/>
        <v>0</v>
      </c>
      <c r="L243" s="143">
        <f t="shared" si="20"/>
        <v>0</v>
      </c>
      <c r="M243" s="143">
        <f t="shared" si="21"/>
        <v>0</v>
      </c>
      <c r="N243" s="143">
        <f t="shared" si="22"/>
        <v>0</v>
      </c>
      <c r="O243" s="143">
        <f t="shared" si="23"/>
        <v>0</v>
      </c>
      <c r="P243" s="143">
        <f t="shared" si="29"/>
        <v>0</v>
      </c>
      <c r="R243" s="19"/>
      <c r="S243" s="19"/>
    </row>
    <row r="244" spans="1:19" s="18" customFormat="1" ht="15">
      <c r="A244" s="200">
        <v>20</v>
      </c>
      <c r="B244" s="59" t="s">
        <v>877</v>
      </c>
      <c r="C244" s="64" t="s">
        <v>154</v>
      </c>
      <c r="D244" s="162" t="s">
        <v>1109</v>
      </c>
      <c r="E244" s="199">
        <v>1</v>
      </c>
      <c r="F244" s="142">
        <v>0</v>
      </c>
      <c r="G244" s="130">
        <v>0</v>
      </c>
      <c r="H244" s="130">
        <v>0</v>
      </c>
      <c r="I244" s="130">
        <v>0</v>
      </c>
      <c r="J244" s="130">
        <v>0</v>
      </c>
      <c r="K244" s="143">
        <f t="shared" si="28"/>
        <v>0</v>
      </c>
      <c r="L244" s="143">
        <f t="shared" si="20"/>
        <v>0</v>
      </c>
      <c r="M244" s="143">
        <f t="shared" si="21"/>
        <v>0</v>
      </c>
      <c r="N244" s="143">
        <f t="shared" si="22"/>
        <v>0</v>
      </c>
      <c r="O244" s="143">
        <f t="shared" si="23"/>
        <v>0</v>
      </c>
      <c r="P244" s="143">
        <f t="shared" si="29"/>
        <v>0</v>
      </c>
      <c r="R244" s="19"/>
      <c r="S244" s="19"/>
    </row>
    <row r="245" spans="1:19" s="18" customFormat="1" ht="15">
      <c r="A245" s="200">
        <v>21</v>
      </c>
      <c r="B245" s="59" t="s">
        <v>877</v>
      </c>
      <c r="C245" s="64" t="s">
        <v>155</v>
      </c>
      <c r="D245" s="162" t="s">
        <v>1109</v>
      </c>
      <c r="E245" s="199">
        <v>1</v>
      </c>
      <c r="F245" s="142">
        <v>0</v>
      </c>
      <c r="G245" s="130">
        <v>0</v>
      </c>
      <c r="H245" s="130">
        <v>0</v>
      </c>
      <c r="I245" s="130">
        <v>0</v>
      </c>
      <c r="J245" s="130">
        <v>0</v>
      </c>
      <c r="K245" s="143">
        <f t="shared" si="28"/>
        <v>0</v>
      </c>
      <c r="L245" s="143">
        <f t="shared" si="20"/>
        <v>0</v>
      </c>
      <c r="M245" s="143">
        <f t="shared" si="21"/>
        <v>0</v>
      </c>
      <c r="N245" s="143">
        <f t="shared" si="22"/>
        <v>0</v>
      </c>
      <c r="O245" s="143">
        <f t="shared" si="23"/>
        <v>0</v>
      </c>
      <c r="P245" s="143">
        <f t="shared" si="29"/>
        <v>0</v>
      </c>
      <c r="R245" s="19"/>
      <c r="S245" s="19"/>
    </row>
    <row r="246" spans="1:19" s="18" customFormat="1" ht="15">
      <c r="A246" s="200"/>
      <c r="B246" s="59"/>
      <c r="C246" s="110" t="s">
        <v>377</v>
      </c>
      <c r="D246" s="162"/>
      <c r="E246" s="199"/>
      <c r="F246" s="142">
        <v>0</v>
      </c>
      <c r="G246" s="130">
        <v>0</v>
      </c>
      <c r="H246" s="130">
        <v>0</v>
      </c>
      <c r="I246" s="130">
        <v>0</v>
      </c>
      <c r="J246" s="130">
        <v>0</v>
      </c>
      <c r="K246" s="143">
        <f t="shared" si="28"/>
        <v>0</v>
      </c>
      <c r="L246" s="143">
        <f t="shared" si="20"/>
        <v>0</v>
      </c>
      <c r="M246" s="143">
        <f t="shared" si="21"/>
        <v>0</v>
      </c>
      <c r="N246" s="143">
        <f t="shared" si="22"/>
        <v>0</v>
      </c>
      <c r="O246" s="143">
        <f t="shared" si="23"/>
        <v>0</v>
      </c>
      <c r="P246" s="143">
        <f t="shared" si="29"/>
        <v>0</v>
      </c>
      <c r="R246" s="19"/>
      <c r="S246" s="19"/>
    </row>
    <row r="247" spans="1:19" s="18" customFormat="1" ht="15">
      <c r="A247" s="200">
        <v>1</v>
      </c>
      <c r="B247" s="59" t="s">
        <v>877</v>
      </c>
      <c r="C247" s="64" t="s">
        <v>356</v>
      </c>
      <c r="D247" s="162" t="s">
        <v>812</v>
      </c>
      <c r="E247" s="199">
        <v>1</v>
      </c>
      <c r="F247" s="142">
        <v>0</v>
      </c>
      <c r="G247" s="130">
        <v>0</v>
      </c>
      <c r="H247" s="130">
        <v>0</v>
      </c>
      <c r="I247" s="130">
        <v>0</v>
      </c>
      <c r="J247" s="130">
        <v>0</v>
      </c>
      <c r="K247" s="143">
        <f t="shared" si="28"/>
        <v>0</v>
      </c>
      <c r="L247" s="143">
        <f t="shared" si="20"/>
        <v>0</v>
      </c>
      <c r="M247" s="143">
        <f t="shared" si="21"/>
        <v>0</v>
      </c>
      <c r="N247" s="143">
        <f t="shared" si="22"/>
        <v>0</v>
      </c>
      <c r="O247" s="143">
        <f t="shared" si="23"/>
        <v>0</v>
      </c>
      <c r="P247" s="143">
        <f t="shared" si="29"/>
        <v>0</v>
      </c>
      <c r="R247" s="19"/>
      <c r="S247" s="19"/>
    </row>
    <row r="248" spans="1:19" s="18" customFormat="1" ht="15">
      <c r="A248" s="200">
        <v>2</v>
      </c>
      <c r="B248" s="59" t="s">
        <v>877</v>
      </c>
      <c r="C248" s="64" t="s">
        <v>357</v>
      </c>
      <c r="D248" s="162" t="s">
        <v>812</v>
      </c>
      <c r="E248" s="199">
        <v>1</v>
      </c>
      <c r="F248" s="142">
        <v>0</v>
      </c>
      <c r="G248" s="130">
        <v>0</v>
      </c>
      <c r="H248" s="130">
        <v>0</v>
      </c>
      <c r="I248" s="130">
        <v>0</v>
      </c>
      <c r="J248" s="130">
        <v>0</v>
      </c>
      <c r="K248" s="143">
        <f t="shared" si="28"/>
        <v>0</v>
      </c>
      <c r="L248" s="143">
        <f t="shared" si="20"/>
        <v>0</v>
      </c>
      <c r="M248" s="143">
        <f t="shared" si="21"/>
        <v>0</v>
      </c>
      <c r="N248" s="143">
        <f t="shared" si="22"/>
        <v>0</v>
      </c>
      <c r="O248" s="143">
        <f t="shared" si="23"/>
        <v>0</v>
      </c>
      <c r="P248" s="143">
        <f t="shared" si="29"/>
        <v>0</v>
      </c>
      <c r="R248" s="19"/>
      <c r="S248" s="19"/>
    </row>
    <row r="249" spans="1:19" s="18" customFormat="1" ht="15">
      <c r="A249" s="200">
        <v>3</v>
      </c>
      <c r="B249" s="59" t="s">
        <v>877</v>
      </c>
      <c r="C249" s="64" t="s">
        <v>378</v>
      </c>
      <c r="D249" s="162" t="s">
        <v>812</v>
      </c>
      <c r="E249" s="199">
        <v>1</v>
      </c>
      <c r="F249" s="142">
        <v>0</v>
      </c>
      <c r="G249" s="130">
        <v>0</v>
      </c>
      <c r="H249" s="130">
        <v>0</v>
      </c>
      <c r="I249" s="130">
        <v>0</v>
      </c>
      <c r="J249" s="130">
        <v>0</v>
      </c>
      <c r="K249" s="143">
        <f t="shared" si="28"/>
        <v>0</v>
      </c>
      <c r="L249" s="143">
        <f t="shared" si="20"/>
        <v>0</v>
      </c>
      <c r="M249" s="143">
        <f t="shared" si="21"/>
        <v>0</v>
      </c>
      <c r="N249" s="143">
        <f t="shared" si="22"/>
        <v>0</v>
      </c>
      <c r="O249" s="143">
        <f t="shared" si="23"/>
        <v>0</v>
      </c>
      <c r="P249" s="143">
        <f t="shared" si="29"/>
        <v>0</v>
      </c>
      <c r="R249" s="19"/>
      <c r="S249" s="19"/>
    </row>
    <row r="250" spans="1:19" s="18" customFormat="1" ht="15">
      <c r="A250" s="200">
        <v>4</v>
      </c>
      <c r="B250" s="59" t="s">
        <v>877</v>
      </c>
      <c r="C250" s="64" t="s">
        <v>359</v>
      </c>
      <c r="D250" s="162" t="s">
        <v>812</v>
      </c>
      <c r="E250" s="199">
        <v>1</v>
      </c>
      <c r="F250" s="142">
        <v>0</v>
      </c>
      <c r="G250" s="130">
        <v>0</v>
      </c>
      <c r="H250" s="130">
        <v>0</v>
      </c>
      <c r="I250" s="130">
        <v>0</v>
      </c>
      <c r="J250" s="130">
        <v>0</v>
      </c>
      <c r="K250" s="143">
        <f t="shared" si="28"/>
        <v>0</v>
      </c>
      <c r="L250" s="143">
        <f t="shared" si="20"/>
        <v>0</v>
      </c>
      <c r="M250" s="143">
        <f t="shared" si="21"/>
        <v>0</v>
      </c>
      <c r="N250" s="143">
        <f t="shared" si="22"/>
        <v>0</v>
      </c>
      <c r="O250" s="143">
        <f t="shared" si="23"/>
        <v>0</v>
      </c>
      <c r="P250" s="143">
        <f t="shared" si="29"/>
        <v>0</v>
      </c>
      <c r="R250" s="19"/>
      <c r="S250" s="19"/>
    </row>
    <row r="251" spans="1:19" s="18" customFormat="1" ht="30">
      <c r="A251" s="200">
        <v>5</v>
      </c>
      <c r="B251" s="59" t="s">
        <v>877</v>
      </c>
      <c r="C251" s="64" t="s">
        <v>379</v>
      </c>
      <c r="D251" s="162" t="s">
        <v>812</v>
      </c>
      <c r="E251" s="199">
        <v>1</v>
      </c>
      <c r="F251" s="142">
        <v>0</v>
      </c>
      <c r="G251" s="130">
        <v>0</v>
      </c>
      <c r="H251" s="130">
        <v>0</v>
      </c>
      <c r="I251" s="130">
        <v>0</v>
      </c>
      <c r="J251" s="130">
        <v>0</v>
      </c>
      <c r="K251" s="143">
        <f t="shared" si="28"/>
        <v>0</v>
      </c>
      <c r="L251" s="143">
        <f t="shared" si="20"/>
        <v>0</v>
      </c>
      <c r="M251" s="143">
        <f t="shared" si="21"/>
        <v>0</v>
      </c>
      <c r="N251" s="143">
        <f t="shared" si="22"/>
        <v>0</v>
      </c>
      <c r="O251" s="143">
        <f t="shared" si="23"/>
        <v>0</v>
      </c>
      <c r="P251" s="143">
        <f t="shared" si="29"/>
        <v>0</v>
      </c>
      <c r="R251" s="19"/>
      <c r="S251" s="19"/>
    </row>
    <row r="252" spans="1:19" s="18" customFormat="1" ht="15">
      <c r="A252" s="200">
        <v>6</v>
      </c>
      <c r="B252" s="59" t="s">
        <v>877</v>
      </c>
      <c r="C252" s="64" t="s">
        <v>360</v>
      </c>
      <c r="D252" s="162" t="s">
        <v>812</v>
      </c>
      <c r="E252" s="199">
        <v>10</v>
      </c>
      <c r="F252" s="142">
        <v>0</v>
      </c>
      <c r="G252" s="130">
        <v>0</v>
      </c>
      <c r="H252" s="130">
        <v>0</v>
      </c>
      <c r="I252" s="130">
        <v>0</v>
      </c>
      <c r="J252" s="130">
        <v>0</v>
      </c>
      <c r="K252" s="143">
        <f t="shared" si="28"/>
        <v>0</v>
      </c>
      <c r="L252" s="143">
        <f t="shared" si="20"/>
        <v>0</v>
      </c>
      <c r="M252" s="143">
        <f t="shared" si="21"/>
        <v>0</v>
      </c>
      <c r="N252" s="143">
        <f t="shared" si="22"/>
        <v>0</v>
      </c>
      <c r="O252" s="143">
        <f t="shared" si="23"/>
        <v>0</v>
      </c>
      <c r="P252" s="143">
        <f t="shared" si="29"/>
        <v>0</v>
      </c>
      <c r="R252" s="19"/>
      <c r="S252" s="19"/>
    </row>
    <row r="253" spans="1:19" s="18" customFormat="1" ht="15">
      <c r="A253" s="200">
        <v>7</v>
      </c>
      <c r="B253" s="59" t="s">
        <v>877</v>
      </c>
      <c r="C253" s="64" t="s">
        <v>339</v>
      </c>
      <c r="D253" s="162" t="s">
        <v>949</v>
      </c>
      <c r="E253" s="199">
        <v>10</v>
      </c>
      <c r="F253" s="142">
        <v>0</v>
      </c>
      <c r="G253" s="130">
        <v>0</v>
      </c>
      <c r="H253" s="130">
        <v>0</v>
      </c>
      <c r="I253" s="130">
        <v>0</v>
      </c>
      <c r="J253" s="130">
        <v>0</v>
      </c>
      <c r="K253" s="143">
        <f t="shared" si="28"/>
        <v>0</v>
      </c>
      <c r="L253" s="143">
        <f t="shared" si="20"/>
        <v>0</v>
      </c>
      <c r="M253" s="143">
        <f t="shared" si="21"/>
        <v>0</v>
      </c>
      <c r="N253" s="143">
        <f t="shared" si="22"/>
        <v>0</v>
      </c>
      <c r="O253" s="143">
        <f t="shared" si="23"/>
        <v>0</v>
      </c>
      <c r="P253" s="143">
        <f t="shared" si="29"/>
        <v>0</v>
      </c>
      <c r="R253" s="19"/>
      <c r="S253" s="19"/>
    </row>
    <row r="254" spans="1:19" s="18" customFormat="1" ht="30">
      <c r="A254" s="200">
        <v>8</v>
      </c>
      <c r="B254" s="59" t="s">
        <v>877</v>
      </c>
      <c r="C254" s="64" t="s">
        <v>321</v>
      </c>
      <c r="D254" s="162" t="s">
        <v>152</v>
      </c>
      <c r="E254" s="199">
        <v>2</v>
      </c>
      <c r="F254" s="142">
        <v>0</v>
      </c>
      <c r="G254" s="130">
        <v>0</v>
      </c>
      <c r="H254" s="130">
        <v>0</v>
      </c>
      <c r="I254" s="130">
        <v>0</v>
      </c>
      <c r="J254" s="130">
        <v>0</v>
      </c>
      <c r="K254" s="143">
        <f t="shared" si="28"/>
        <v>0</v>
      </c>
      <c r="L254" s="143">
        <f t="shared" si="20"/>
        <v>0</v>
      </c>
      <c r="M254" s="143">
        <f t="shared" si="21"/>
        <v>0</v>
      </c>
      <c r="N254" s="143">
        <f t="shared" si="22"/>
        <v>0</v>
      </c>
      <c r="O254" s="143">
        <f t="shared" si="23"/>
        <v>0</v>
      </c>
      <c r="P254" s="143">
        <f t="shared" si="29"/>
        <v>0</v>
      </c>
      <c r="R254" s="19"/>
      <c r="S254" s="19"/>
    </row>
    <row r="255" spans="1:19" s="18" customFormat="1" ht="15">
      <c r="A255" s="200">
        <v>9</v>
      </c>
      <c r="B255" s="59" t="s">
        <v>877</v>
      </c>
      <c r="C255" s="64" t="s">
        <v>153</v>
      </c>
      <c r="D255" s="162" t="s">
        <v>1109</v>
      </c>
      <c r="E255" s="199">
        <v>1</v>
      </c>
      <c r="F255" s="142">
        <v>0</v>
      </c>
      <c r="G255" s="130">
        <v>0</v>
      </c>
      <c r="H255" s="130">
        <v>0</v>
      </c>
      <c r="I255" s="130">
        <v>0</v>
      </c>
      <c r="J255" s="130">
        <v>0</v>
      </c>
      <c r="K255" s="143">
        <f t="shared" si="28"/>
        <v>0</v>
      </c>
      <c r="L255" s="143">
        <f t="shared" si="20"/>
        <v>0</v>
      </c>
      <c r="M255" s="143">
        <f t="shared" si="21"/>
        <v>0</v>
      </c>
      <c r="N255" s="143">
        <f t="shared" si="22"/>
        <v>0</v>
      </c>
      <c r="O255" s="143">
        <f t="shared" si="23"/>
        <v>0</v>
      </c>
      <c r="P255" s="143">
        <f t="shared" si="29"/>
        <v>0</v>
      </c>
      <c r="R255" s="19"/>
      <c r="S255" s="19"/>
    </row>
    <row r="256" spans="1:19" s="18" customFormat="1" ht="15">
      <c r="A256" s="200">
        <v>10</v>
      </c>
      <c r="B256" s="59" t="s">
        <v>877</v>
      </c>
      <c r="C256" s="64" t="s">
        <v>154</v>
      </c>
      <c r="D256" s="162" t="s">
        <v>1109</v>
      </c>
      <c r="E256" s="199">
        <v>1</v>
      </c>
      <c r="F256" s="142">
        <v>0</v>
      </c>
      <c r="G256" s="130">
        <v>0</v>
      </c>
      <c r="H256" s="130">
        <v>0</v>
      </c>
      <c r="I256" s="130">
        <v>0</v>
      </c>
      <c r="J256" s="130">
        <v>0</v>
      </c>
      <c r="K256" s="143">
        <f t="shared" si="28"/>
        <v>0</v>
      </c>
      <c r="L256" s="143">
        <f t="shared" si="20"/>
        <v>0</v>
      </c>
      <c r="M256" s="143">
        <f t="shared" si="21"/>
        <v>0</v>
      </c>
      <c r="N256" s="143">
        <f t="shared" si="22"/>
        <v>0</v>
      </c>
      <c r="O256" s="143">
        <f t="shared" si="23"/>
        <v>0</v>
      </c>
      <c r="P256" s="143">
        <f t="shared" si="29"/>
        <v>0</v>
      </c>
      <c r="R256" s="19"/>
      <c r="S256" s="19"/>
    </row>
    <row r="257" spans="1:19" s="18" customFormat="1" ht="15">
      <c r="A257" s="200">
        <v>11</v>
      </c>
      <c r="B257" s="59" t="s">
        <v>877</v>
      </c>
      <c r="C257" s="64" t="s">
        <v>155</v>
      </c>
      <c r="D257" s="162" t="s">
        <v>1109</v>
      </c>
      <c r="E257" s="199">
        <v>1</v>
      </c>
      <c r="F257" s="142">
        <v>0</v>
      </c>
      <c r="G257" s="130">
        <v>0</v>
      </c>
      <c r="H257" s="130">
        <v>0</v>
      </c>
      <c r="I257" s="130">
        <v>0</v>
      </c>
      <c r="J257" s="130">
        <v>0</v>
      </c>
      <c r="K257" s="143">
        <f t="shared" si="28"/>
        <v>0</v>
      </c>
      <c r="L257" s="143">
        <f t="shared" si="20"/>
        <v>0</v>
      </c>
      <c r="M257" s="143">
        <f t="shared" si="21"/>
        <v>0</v>
      </c>
      <c r="N257" s="143">
        <f t="shared" si="22"/>
        <v>0</v>
      </c>
      <c r="O257" s="143">
        <f t="shared" si="23"/>
        <v>0</v>
      </c>
      <c r="P257" s="143">
        <f t="shared" si="29"/>
        <v>0</v>
      </c>
      <c r="R257" s="19"/>
      <c r="S257" s="19"/>
    </row>
    <row r="258" spans="1:19" s="18" customFormat="1" ht="15">
      <c r="A258" s="200"/>
      <c r="B258" s="59"/>
      <c r="C258" s="110" t="s">
        <v>380</v>
      </c>
      <c r="D258" s="162"/>
      <c r="E258" s="199"/>
      <c r="F258" s="142">
        <v>0</v>
      </c>
      <c r="G258" s="130">
        <v>0</v>
      </c>
      <c r="H258" s="130">
        <v>0</v>
      </c>
      <c r="I258" s="130">
        <v>0</v>
      </c>
      <c r="J258" s="130">
        <v>0</v>
      </c>
      <c r="K258" s="143">
        <f t="shared" si="28"/>
        <v>0</v>
      </c>
      <c r="L258" s="143">
        <f t="shared" si="20"/>
        <v>0</v>
      </c>
      <c r="M258" s="143">
        <f t="shared" si="21"/>
        <v>0</v>
      </c>
      <c r="N258" s="143">
        <f t="shared" si="22"/>
        <v>0</v>
      </c>
      <c r="O258" s="143">
        <f t="shared" si="23"/>
        <v>0</v>
      </c>
      <c r="P258" s="143">
        <f t="shared" si="29"/>
        <v>0</v>
      </c>
      <c r="R258" s="19"/>
      <c r="S258" s="19"/>
    </row>
    <row r="259" spans="1:19" s="18" customFormat="1" ht="15">
      <c r="A259" s="200">
        <v>1</v>
      </c>
      <c r="B259" s="59" t="s">
        <v>877</v>
      </c>
      <c r="C259" s="64" t="s">
        <v>198</v>
      </c>
      <c r="D259" s="162" t="s">
        <v>812</v>
      </c>
      <c r="E259" s="199">
        <v>1</v>
      </c>
      <c r="F259" s="142">
        <v>0</v>
      </c>
      <c r="G259" s="130">
        <v>0</v>
      </c>
      <c r="H259" s="130">
        <v>0</v>
      </c>
      <c r="I259" s="130">
        <v>0</v>
      </c>
      <c r="J259" s="130">
        <v>0</v>
      </c>
      <c r="K259" s="143">
        <f t="shared" si="28"/>
        <v>0</v>
      </c>
      <c r="L259" s="143">
        <f t="shared" si="20"/>
        <v>0</v>
      </c>
      <c r="M259" s="143">
        <f t="shared" si="21"/>
        <v>0</v>
      </c>
      <c r="N259" s="143">
        <f t="shared" si="22"/>
        <v>0</v>
      </c>
      <c r="O259" s="143">
        <f t="shared" si="23"/>
        <v>0</v>
      </c>
      <c r="P259" s="143">
        <f t="shared" si="29"/>
        <v>0</v>
      </c>
      <c r="R259" s="19"/>
      <c r="S259" s="19"/>
    </row>
    <row r="260" spans="1:19" s="18" customFormat="1" ht="15">
      <c r="A260" s="200">
        <v>2</v>
      </c>
      <c r="B260" s="59" t="s">
        <v>877</v>
      </c>
      <c r="C260" s="64" t="s">
        <v>199</v>
      </c>
      <c r="D260" s="162" t="s">
        <v>812</v>
      </c>
      <c r="E260" s="199">
        <v>1</v>
      </c>
      <c r="F260" s="142">
        <v>0</v>
      </c>
      <c r="G260" s="130">
        <v>0</v>
      </c>
      <c r="H260" s="130">
        <v>0</v>
      </c>
      <c r="I260" s="130">
        <v>0</v>
      </c>
      <c r="J260" s="130">
        <v>0</v>
      </c>
      <c r="K260" s="143">
        <f t="shared" si="28"/>
        <v>0</v>
      </c>
      <c r="L260" s="143">
        <f t="shared" si="20"/>
        <v>0</v>
      </c>
      <c r="M260" s="143">
        <f t="shared" si="21"/>
        <v>0</v>
      </c>
      <c r="N260" s="143">
        <f t="shared" si="22"/>
        <v>0</v>
      </c>
      <c r="O260" s="143">
        <f t="shared" si="23"/>
        <v>0</v>
      </c>
      <c r="P260" s="143">
        <f t="shared" si="29"/>
        <v>0</v>
      </c>
      <c r="R260" s="19"/>
      <c r="S260" s="19"/>
    </row>
    <row r="261" spans="1:19" s="18" customFormat="1" ht="15">
      <c r="A261" s="200">
        <v>3</v>
      </c>
      <c r="B261" s="59" t="s">
        <v>877</v>
      </c>
      <c r="C261" s="64" t="s">
        <v>381</v>
      </c>
      <c r="D261" s="162" t="s">
        <v>812</v>
      </c>
      <c r="E261" s="199">
        <v>1</v>
      </c>
      <c r="F261" s="142">
        <v>0</v>
      </c>
      <c r="G261" s="130">
        <v>0</v>
      </c>
      <c r="H261" s="130">
        <v>0</v>
      </c>
      <c r="I261" s="130">
        <v>0</v>
      </c>
      <c r="J261" s="130">
        <v>0</v>
      </c>
      <c r="K261" s="143">
        <f t="shared" si="28"/>
        <v>0</v>
      </c>
      <c r="L261" s="143">
        <f t="shared" si="20"/>
        <v>0</v>
      </c>
      <c r="M261" s="143">
        <f t="shared" si="21"/>
        <v>0</v>
      </c>
      <c r="N261" s="143">
        <f t="shared" si="22"/>
        <v>0</v>
      </c>
      <c r="O261" s="143">
        <f t="shared" si="23"/>
        <v>0</v>
      </c>
      <c r="P261" s="143">
        <f t="shared" si="29"/>
        <v>0</v>
      </c>
      <c r="R261" s="19"/>
      <c r="S261" s="19"/>
    </row>
    <row r="262" spans="1:19" s="18" customFormat="1" ht="15">
      <c r="A262" s="200">
        <v>4</v>
      </c>
      <c r="B262" s="59" t="s">
        <v>877</v>
      </c>
      <c r="C262" s="64" t="s">
        <v>201</v>
      </c>
      <c r="D262" s="162" t="s">
        <v>812</v>
      </c>
      <c r="E262" s="199">
        <v>1</v>
      </c>
      <c r="F262" s="142">
        <v>0</v>
      </c>
      <c r="G262" s="130">
        <v>0</v>
      </c>
      <c r="H262" s="130">
        <v>0</v>
      </c>
      <c r="I262" s="130">
        <v>0</v>
      </c>
      <c r="J262" s="130">
        <v>0</v>
      </c>
      <c r="K262" s="143">
        <f t="shared" si="28"/>
        <v>0</v>
      </c>
      <c r="L262" s="143">
        <f t="shared" si="20"/>
        <v>0</v>
      </c>
      <c r="M262" s="143">
        <f t="shared" si="21"/>
        <v>0</v>
      </c>
      <c r="N262" s="143">
        <f t="shared" si="22"/>
        <v>0</v>
      </c>
      <c r="O262" s="143">
        <f t="shared" si="23"/>
        <v>0</v>
      </c>
      <c r="P262" s="143">
        <f t="shared" si="29"/>
        <v>0</v>
      </c>
      <c r="R262" s="19"/>
      <c r="S262" s="19"/>
    </row>
    <row r="263" spans="1:19" s="18" customFormat="1" ht="15">
      <c r="A263" s="200">
        <v>5</v>
      </c>
      <c r="B263" s="59" t="s">
        <v>877</v>
      </c>
      <c r="C263" s="64" t="s">
        <v>162</v>
      </c>
      <c r="D263" s="162" t="s">
        <v>812</v>
      </c>
      <c r="E263" s="199">
        <v>4</v>
      </c>
      <c r="F263" s="142">
        <v>0</v>
      </c>
      <c r="G263" s="130">
        <v>0</v>
      </c>
      <c r="H263" s="130">
        <v>0</v>
      </c>
      <c r="I263" s="130">
        <v>0</v>
      </c>
      <c r="J263" s="130">
        <v>0</v>
      </c>
      <c r="K263" s="143">
        <f t="shared" si="28"/>
        <v>0</v>
      </c>
      <c r="L263" s="143">
        <f t="shared" si="20"/>
        <v>0</v>
      </c>
      <c r="M263" s="143">
        <f t="shared" si="21"/>
        <v>0</v>
      </c>
      <c r="N263" s="143">
        <f t="shared" si="22"/>
        <v>0</v>
      </c>
      <c r="O263" s="143">
        <f t="shared" si="23"/>
        <v>0</v>
      </c>
      <c r="P263" s="143">
        <f t="shared" si="29"/>
        <v>0</v>
      </c>
      <c r="R263" s="19"/>
      <c r="S263" s="19"/>
    </row>
    <row r="264" spans="1:19" s="18" customFormat="1" ht="15">
      <c r="A264" s="200">
        <v>6</v>
      </c>
      <c r="B264" s="59" t="s">
        <v>877</v>
      </c>
      <c r="C264" s="64" t="s">
        <v>163</v>
      </c>
      <c r="D264" s="162" t="s">
        <v>812</v>
      </c>
      <c r="E264" s="199">
        <v>12</v>
      </c>
      <c r="F264" s="142">
        <v>0</v>
      </c>
      <c r="G264" s="130">
        <v>0</v>
      </c>
      <c r="H264" s="130">
        <v>0</v>
      </c>
      <c r="I264" s="130">
        <v>0</v>
      </c>
      <c r="J264" s="130">
        <v>0</v>
      </c>
      <c r="K264" s="143">
        <f t="shared" si="28"/>
        <v>0</v>
      </c>
      <c r="L264" s="143">
        <f t="shared" si="20"/>
        <v>0</v>
      </c>
      <c r="M264" s="143">
        <f t="shared" si="21"/>
        <v>0</v>
      </c>
      <c r="N264" s="143">
        <f t="shared" si="22"/>
        <v>0</v>
      </c>
      <c r="O264" s="143">
        <f t="shared" si="23"/>
        <v>0</v>
      </c>
      <c r="P264" s="143">
        <f t="shared" si="29"/>
        <v>0</v>
      </c>
      <c r="R264" s="19"/>
      <c r="S264" s="19"/>
    </row>
    <row r="265" spans="1:19" s="18" customFormat="1" ht="15">
      <c r="A265" s="200">
        <v>7</v>
      </c>
      <c r="B265" s="59" t="s">
        <v>877</v>
      </c>
      <c r="C265" s="64" t="s">
        <v>349</v>
      </c>
      <c r="D265" s="162" t="s">
        <v>812</v>
      </c>
      <c r="E265" s="199">
        <v>1</v>
      </c>
      <c r="F265" s="142">
        <v>0</v>
      </c>
      <c r="G265" s="130">
        <v>0</v>
      </c>
      <c r="H265" s="130">
        <v>0</v>
      </c>
      <c r="I265" s="130">
        <v>0</v>
      </c>
      <c r="J265" s="130">
        <v>0</v>
      </c>
      <c r="K265" s="143">
        <f t="shared" si="28"/>
        <v>0</v>
      </c>
      <c r="L265" s="143">
        <f t="shared" si="20"/>
        <v>0</v>
      </c>
      <c r="M265" s="143">
        <f t="shared" si="21"/>
        <v>0</v>
      </c>
      <c r="N265" s="143">
        <f t="shared" si="22"/>
        <v>0</v>
      </c>
      <c r="O265" s="143">
        <f t="shared" si="23"/>
        <v>0</v>
      </c>
      <c r="P265" s="143">
        <f t="shared" si="29"/>
        <v>0</v>
      </c>
      <c r="R265" s="19"/>
      <c r="S265" s="19"/>
    </row>
    <row r="266" spans="1:19" s="18" customFormat="1" ht="15">
      <c r="A266" s="200">
        <v>8</v>
      </c>
      <c r="B266" s="59" t="s">
        <v>877</v>
      </c>
      <c r="C266" s="64" t="s">
        <v>351</v>
      </c>
      <c r="D266" s="162" t="s">
        <v>812</v>
      </c>
      <c r="E266" s="199">
        <v>4</v>
      </c>
      <c r="F266" s="142">
        <v>0</v>
      </c>
      <c r="G266" s="130">
        <v>0</v>
      </c>
      <c r="H266" s="130">
        <v>0</v>
      </c>
      <c r="I266" s="130">
        <v>0</v>
      </c>
      <c r="J266" s="130">
        <v>0</v>
      </c>
      <c r="K266" s="143">
        <f t="shared" si="28"/>
        <v>0</v>
      </c>
      <c r="L266" s="143">
        <f t="shared" si="20"/>
        <v>0</v>
      </c>
      <c r="M266" s="143">
        <f t="shared" si="21"/>
        <v>0</v>
      </c>
      <c r="N266" s="143">
        <f t="shared" si="22"/>
        <v>0</v>
      </c>
      <c r="O266" s="143">
        <f t="shared" si="23"/>
        <v>0</v>
      </c>
      <c r="P266" s="143">
        <f t="shared" si="29"/>
        <v>0</v>
      </c>
      <c r="R266" s="19"/>
      <c r="S266" s="19"/>
    </row>
    <row r="267" spans="1:19" s="18" customFormat="1" ht="15">
      <c r="A267" s="200">
        <v>9</v>
      </c>
      <c r="B267" s="59" t="s">
        <v>877</v>
      </c>
      <c r="C267" s="64" t="s">
        <v>204</v>
      </c>
      <c r="D267" s="162" t="s">
        <v>812</v>
      </c>
      <c r="E267" s="199">
        <v>1</v>
      </c>
      <c r="F267" s="142">
        <v>0</v>
      </c>
      <c r="G267" s="130">
        <v>0</v>
      </c>
      <c r="H267" s="130">
        <v>0</v>
      </c>
      <c r="I267" s="130">
        <v>0</v>
      </c>
      <c r="J267" s="130">
        <v>0</v>
      </c>
      <c r="K267" s="143">
        <f t="shared" si="28"/>
        <v>0</v>
      </c>
      <c r="L267" s="143">
        <f t="shared" si="20"/>
        <v>0</v>
      </c>
      <c r="M267" s="143">
        <f t="shared" si="21"/>
        <v>0</v>
      </c>
      <c r="N267" s="143">
        <f t="shared" si="22"/>
        <v>0</v>
      </c>
      <c r="O267" s="143">
        <f t="shared" si="23"/>
        <v>0</v>
      </c>
      <c r="P267" s="143">
        <f t="shared" si="29"/>
        <v>0</v>
      </c>
      <c r="R267" s="19"/>
      <c r="S267" s="19"/>
    </row>
    <row r="268" spans="1:19" s="18" customFormat="1" ht="15">
      <c r="A268" s="200">
        <v>10</v>
      </c>
      <c r="B268" s="59" t="s">
        <v>877</v>
      </c>
      <c r="C268" s="64" t="s">
        <v>205</v>
      </c>
      <c r="D268" s="162" t="s">
        <v>812</v>
      </c>
      <c r="E268" s="199">
        <v>1</v>
      </c>
      <c r="F268" s="142">
        <v>0</v>
      </c>
      <c r="G268" s="130">
        <v>0</v>
      </c>
      <c r="H268" s="130">
        <v>0</v>
      </c>
      <c r="I268" s="130">
        <v>0</v>
      </c>
      <c r="J268" s="130">
        <v>0</v>
      </c>
      <c r="K268" s="143">
        <f t="shared" si="28"/>
        <v>0</v>
      </c>
      <c r="L268" s="143">
        <f t="shared" si="20"/>
        <v>0</v>
      </c>
      <c r="M268" s="143">
        <f t="shared" si="21"/>
        <v>0</v>
      </c>
      <c r="N268" s="143">
        <f t="shared" si="22"/>
        <v>0</v>
      </c>
      <c r="O268" s="143">
        <f t="shared" si="23"/>
        <v>0</v>
      </c>
      <c r="P268" s="143">
        <f t="shared" si="29"/>
        <v>0</v>
      </c>
      <c r="R268" s="19"/>
      <c r="S268" s="19"/>
    </row>
    <row r="269" spans="1:19" s="18" customFormat="1" ht="15">
      <c r="A269" s="200">
        <v>11</v>
      </c>
      <c r="B269" s="59" t="s">
        <v>877</v>
      </c>
      <c r="C269" s="64" t="s">
        <v>206</v>
      </c>
      <c r="D269" s="162" t="s">
        <v>812</v>
      </c>
      <c r="E269" s="199">
        <v>1</v>
      </c>
      <c r="F269" s="142">
        <v>0</v>
      </c>
      <c r="G269" s="130">
        <v>0</v>
      </c>
      <c r="H269" s="130">
        <v>0</v>
      </c>
      <c r="I269" s="130">
        <v>0</v>
      </c>
      <c r="J269" s="130">
        <v>0</v>
      </c>
      <c r="K269" s="143">
        <f t="shared" si="28"/>
        <v>0</v>
      </c>
      <c r="L269" s="143">
        <f t="shared" si="20"/>
        <v>0</v>
      </c>
      <c r="M269" s="143">
        <f t="shared" si="21"/>
        <v>0</v>
      </c>
      <c r="N269" s="143">
        <f t="shared" si="22"/>
        <v>0</v>
      </c>
      <c r="O269" s="143">
        <f t="shared" si="23"/>
        <v>0</v>
      </c>
      <c r="P269" s="143">
        <f t="shared" si="29"/>
        <v>0</v>
      </c>
      <c r="R269" s="19"/>
      <c r="S269" s="19"/>
    </row>
    <row r="270" spans="1:19" s="18" customFormat="1" ht="15">
      <c r="A270" s="200">
        <v>12</v>
      </c>
      <c r="B270" s="59" t="s">
        <v>877</v>
      </c>
      <c r="C270" s="64" t="s">
        <v>353</v>
      </c>
      <c r="D270" s="162" t="s">
        <v>949</v>
      </c>
      <c r="E270" s="199">
        <v>17</v>
      </c>
      <c r="F270" s="142">
        <v>0</v>
      </c>
      <c r="G270" s="130">
        <v>0</v>
      </c>
      <c r="H270" s="130">
        <v>0</v>
      </c>
      <c r="I270" s="130">
        <v>0</v>
      </c>
      <c r="J270" s="130">
        <v>0</v>
      </c>
      <c r="K270" s="143">
        <f t="shared" si="28"/>
        <v>0</v>
      </c>
      <c r="L270" s="143">
        <f t="shared" si="20"/>
        <v>0</v>
      </c>
      <c r="M270" s="143">
        <f t="shared" si="21"/>
        <v>0</v>
      </c>
      <c r="N270" s="143">
        <f t="shared" si="22"/>
        <v>0</v>
      </c>
      <c r="O270" s="143">
        <f t="shared" si="23"/>
        <v>0</v>
      </c>
      <c r="P270" s="143">
        <f t="shared" si="29"/>
        <v>0</v>
      </c>
      <c r="R270" s="19"/>
      <c r="S270" s="19"/>
    </row>
    <row r="271" spans="1:19" s="18" customFormat="1" ht="15">
      <c r="A271" s="200">
        <v>13</v>
      </c>
      <c r="B271" s="59" t="s">
        <v>877</v>
      </c>
      <c r="C271" s="64" t="s">
        <v>354</v>
      </c>
      <c r="D271" s="162" t="s">
        <v>949</v>
      </c>
      <c r="E271" s="199">
        <v>15</v>
      </c>
      <c r="F271" s="142">
        <v>0</v>
      </c>
      <c r="G271" s="130">
        <v>0</v>
      </c>
      <c r="H271" s="130">
        <v>0</v>
      </c>
      <c r="I271" s="130">
        <v>0</v>
      </c>
      <c r="J271" s="130">
        <v>0</v>
      </c>
      <c r="K271" s="143">
        <f t="shared" si="28"/>
        <v>0</v>
      </c>
      <c r="L271" s="143">
        <f t="shared" si="20"/>
        <v>0</v>
      </c>
      <c r="M271" s="143">
        <f t="shared" si="21"/>
        <v>0</v>
      </c>
      <c r="N271" s="143">
        <f t="shared" si="22"/>
        <v>0</v>
      </c>
      <c r="O271" s="143">
        <f t="shared" si="23"/>
        <v>0</v>
      </c>
      <c r="P271" s="143">
        <f t="shared" si="29"/>
        <v>0</v>
      </c>
      <c r="R271" s="19"/>
      <c r="S271" s="19"/>
    </row>
    <row r="272" spans="1:19" s="18" customFormat="1" ht="15">
      <c r="A272" s="200">
        <v>14</v>
      </c>
      <c r="B272" s="59" t="s">
        <v>877</v>
      </c>
      <c r="C272" s="64" t="s">
        <v>338</v>
      </c>
      <c r="D272" s="162" t="s">
        <v>949</v>
      </c>
      <c r="E272" s="199">
        <v>6</v>
      </c>
      <c r="F272" s="142">
        <v>0</v>
      </c>
      <c r="G272" s="130">
        <v>0</v>
      </c>
      <c r="H272" s="130">
        <v>0</v>
      </c>
      <c r="I272" s="130">
        <v>0</v>
      </c>
      <c r="J272" s="130">
        <v>0</v>
      </c>
      <c r="K272" s="143">
        <f t="shared" si="28"/>
        <v>0</v>
      </c>
      <c r="L272" s="143">
        <f t="shared" si="20"/>
        <v>0</v>
      </c>
      <c r="M272" s="143">
        <f t="shared" si="21"/>
        <v>0</v>
      </c>
      <c r="N272" s="143">
        <f t="shared" si="22"/>
        <v>0</v>
      </c>
      <c r="O272" s="143">
        <f t="shared" si="23"/>
        <v>0</v>
      </c>
      <c r="P272" s="143">
        <f t="shared" si="29"/>
        <v>0</v>
      </c>
      <c r="R272" s="19"/>
      <c r="S272" s="19"/>
    </row>
    <row r="273" spans="1:19" s="18" customFormat="1" ht="15">
      <c r="A273" s="200">
        <v>15</v>
      </c>
      <c r="B273" s="59" t="s">
        <v>877</v>
      </c>
      <c r="C273" s="64" t="s">
        <v>339</v>
      </c>
      <c r="D273" s="162" t="s">
        <v>949</v>
      </c>
      <c r="E273" s="199">
        <v>2</v>
      </c>
      <c r="F273" s="142">
        <v>0</v>
      </c>
      <c r="G273" s="130">
        <v>0</v>
      </c>
      <c r="H273" s="130">
        <v>0</v>
      </c>
      <c r="I273" s="130">
        <v>0</v>
      </c>
      <c r="J273" s="130">
        <v>0</v>
      </c>
      <c r="K273" s="143">
        <f t="shared" si="28"/>
        <v>0</v>
      </c>
      <c r="L273" s="143">
        <f aca="true" t="shared" si="30" ref="L273:L336">E273*F273</f>
        <v>0</v>
      </c>
      <c r="M273" s="143">
        <f aca="true" t="shared" si="31" ref="M273:M336">E273*H273</f>
        <v>0</v>
      </c>
      <c r="N273" s="143">
        <f aca="true" t="shared" si="32" ref="N273:N336">E273*I273</f>
        <v>0</v>
      </c>
      <c r="O273" s="143">
        <f aca="true" t="shared" si="33" ref="O273:O336">E273*J273</f>
        <v>0</v>
      </c>
      <c r="P273" s="143">
        <f t="shared" si="29"/>
        <v>0</v>
      </c>
      <c r="R273" s="19"/>
      <c r="S273" s="19"/>
    </row>
    <row r="274" spans="1:19" s="18" customFormat="1" ht="15">
      <c r="A274" s="200">
        <v>16</v>
      </c>
      <c r="B274" s="59" t="s">
        <v>877</v>
      </c>
      <c r="C274" s="64" t="s">
        <v>340</v>
      </c>
      <c r="D274" s="162" t="s">
        <v>949</v>
      </c>
      <c r="E274" s="199">
        <v>14</v>
      </c>
      <c r="F274" s="142">
        <v>0</v>
      </c>
      <c r="G274" s="130">
        <v>0</v>
      </c>
      <c r="H274" s="130">
        <v>0</v>
      </c>
      <c r="I274" s="130">
        <v>0</v>
      </c>
      <c r="J274" s="130">
        <v>0</v>
      </c>
      <c r="K274" s="143">
        <f t="shared" si="28"/>
        <v>0</v>
      </c>
      <c r="L274" s="143">
        <f t="shared" si="30"/>
        <v>0</v>
      </c>
      <c r="M274" s="143">
        <f t="shared" si="31"/>
        <v>0</v>
      </c>
      <c r="N274" s="143">
        <f t="shared" si="32"/>
        <v>0</v>
      </c>
      <c r="O274" s="143">
        <f t="shared" si="33"/>
        <v>0</v>
      </c>
      <c r="P274" s="143">
        <f t="shared" si="29"/>
        <v>0</v>
      </c>
      <c r="R274" s="19"/>
      <c r="S274" s="19"/>
    </row>
    <row r="275" spans="1:19" s="18" customFormat="1" ht="15">
      <c r="A275" s="200">
        <v>17</v>
      </c>
      <c r="B275" s="59" t="s">
        <v>877</v>
      </c>
      <c r="C275" s="64" t="s">
        <v>341</v>
      </c>
      <c r="D275" s="162" t="s">
        <v>949</v>
      </c>
      <c r="E275" s="199">
        <v>2</v>
      </c>
      <c r="F275" s="142">
        <v>0</v>
      </c>
      <c r="G275" s="130">
        <v>0</v>
      </c>
      <c r="H275" s="130">
        <v>0</v>
      </c>
      <c r="I275" s="130">
        <v>0</v>
      </c>
      <c r="J275" s="130">
        <v>0</v>
      </c>
      <c r="K275" s="143">
        <f t="shared" si="28"/>
        <v>0</v>
      </c>
      <c r="L275" s="143">
        <f t="shared" si="30"/>
        <v>0</v>
      </c>
      <c r="M275" s="143">
        <f t="shared" si="31"/>
        <v>0</v>
      </c>
      <c r="N275" s="143">
        <f t="shared" si="32"/>
        <v>0</v>
      </c>
      <c r="O275" s="143">
        <f t="shared" si="33"/>
        <v>0</v>
      </c>
      <c r="P275" s="143">
        <f t="shared" si="29"/>
        <v>0</v>
      </c>
      <c r="R275" s="19"/>
      <c r="S275" s="19"/>
    </row>
    <row r="276" spans="1:19" s="18" customFormat="1" ht="30">
      <c r="A276" s="200">
        <v>18</v>
      </c>
      <c r="B276" s="59" t="s">
        <v>877</v>
      </c>
      <c r="C276" s="64" t="s">
        <v>321</v>
      </c>
      <c r="D276" s="162" t="s">
        <v>152</v>
      </c>
      <c r="E276" s="199">
        <v>2</v>
      </c>
      <c r="F276" s="142">
        <v>0</v>
      </c>
      <c r="G276" s="130">
        <v>0</v>
      </c>
      <c r="H276" s="130">
        <v>0</v>
      </c>
      <c r="I276" s="130">
        <v>0</v>
      </c>
      <c r="J276" s="130">
        <v>0</v>
      </c>
      <c r="K276" s="143">
        <f t="shared" si="28"/>
        <v>0</v>
      </c>
      <c r="L276" s="143">
        <f t="shared" si="30"/>
        <v>0</v>
      </c>
      <c r="M276" s="143">
        <f t="shared" si="31"/>
        <v>0</v>
      </c>
      <c r="N276" s="143">
        <f t="shared" si="32"/>
        <v>0</v>
      </c>
      <c r="O276" s="143">
        <f t="shared" si="33"/>
        <v>0</v>
      </c>
      <c r="P276" s="143">
        <f t="shared" si="29"/>
        <v>0</v>
      </c>
      <c r="R276" s="19"/>
      <c r="S276" s="19"/>
    </row>
    <row r="277" spans="1:19" s="18" customFormat="1" ht="15">
      <c r="A277" s="200">
        <v>19</v>
      </c>
      <c r="B277" s="59" t="s">
        <v>877</v>
      </c>
      <c r="C277" s="64" t="s">
        <v>153</v>
      </c>
      <c r="D277" s="162" t="s">
        <v>1109</v>
      </c>
      <c r="E277" s="199">
        <v>1</v>
      </c>
      <c r="F277" s="142">
        <v>0</v>
      </c>
      <c r="G277" s="130">
        <v>0</v>
      </c>
      <c r="H277" s="130">
        <v>0</v>
      </c>
      <c r="I277" s="130">
        <v>0</v>
      </c>
      <c r="J277" s="130">
        <v>0</v>
      </c>
      <c r="K277" s="143">
        <f t="shared" si="28"/>
        <v>0</v>
      </c>
      <c r="L277" s="143">
        <f t="shared" si="30"/>
        <v>0</v>
      </c>
      <c r="M277" s="143">
        <f t="shared" si="31"/>
        <v>0</v>
      </c>
      <c r="N277" s="143">
        <f t="shared" si="32"/>
        <v>0</v>
      </c>
      <c r="O277" s="143">
        <f t="shared" si="33"/>
        <v>0</v>
      </c>
      <c r="P277" s="143">
        <f t="shared" si="29"/>
        <v>0</v>
      </c>
      <c r="R277" s="19"/>
      <c r="S277" s="19"/>
    </row>
    <row r="278" spans="1:19" s="18" customFormat="1" ht="15">
      <c r="A278" s="200">
        <v>20</v>
      </c>
      <c r="B278" s="59" t="s">
        <v>877</v>
      </c>
      <c r="C278" s="64" t="s">
        <v>154</v>
      </c>
      <c r="D278" s="162" t="s">
        <v>1109</v>
      </c>
      <c r="E278" s="199">
        <v>1</v>
      </c>
      <c r="F278" s="142">
        <v>0</v>
      </c>
      <c r="G278" s="130">
        <v>0</v>
      </c>
      <c r="H278" s="130">
        <v>0</v>
      </c>
      <c r="I278" s="130">
        <v>0</v>
      </c>
      <c r="J278" s="130">
        <v>0</v>
      </c>
      <c r="K278" s="143">
        <f t="shared" si="28"/>
        <v>0</v>
      </c>
      <c r="L278" s="143">
        <f t="shared" si="30"/>
        <v>0</v>
      </c>
      <c r="M278" s="143">
        <f t="shared" si="31"/>
        <v>0</v>
      </c>
      <c r="N278" s="143">
        <f t="shared" si="32"/>
        <v>0</v>
      </c>
      <c r="O278" s="143">
        <f t="shared" si="33"/>
        <v>0</v>
      </c>
      <c r="P278" s="143">
        <f t="shared" si="29"/>
        <v>0</v>
      </c>
      <c r="R278" s="19"/>
      <c r="S278" s="19"/>
    </row>
    <row r="279" spans="1:19" s="18" customFormat="1" ht="15">
      <c r="A279" s="200">
        <v>21</v>
      </c>
      <c r="B279" s="59" t="s">
        <v>877</v>
      </c>
      <c r="C279" s="64" t="s">
        <v>155</v>
      </c>
      <c r="D279" s="162" t="s">
        <v>1109</v>
      </c>
      <c r="E279" s="199">
        <v>1</v>
      </c>
      <c r="F279" s="142">
        <v>0</v>
      </c>
      <c r="G279" s="130">
        <v>0</v>
      </c>
      <c r="H279" s="130">
        <v>0</v>
      </c>
      <c r="I279" s="130">
        <v>0</v>
      </c>
      <c r="J279" s="130">
        <v>0</v>
      </c>
      <c r="K279" s="143">
        <f t="shared" si="28"/>
        <v>0</v>
      </c>
      <c r="L279" s="143">
        <f t="shared" si="30"/>
        <v>0</v>
      </c>
      <c r="M279" s="143">
        <f t="shared" si="31"/>
        <v>0</v>
      </c>
      <c r="N279" s="143">
        <f t="shared" si="32"/>
        <v>0</v>
      </c>
      <c r="O279" s="143">
        <f t="shared" si="33"/>
        <v>0</v>
      </c>
      <c r="P279" s="143">
        <f t="shared" si="29"/>
        <v>0</v>
      </c>
      <c r="R279" s="19"/>
      <c r="S279" s="19"/>
    </row>
    <row r="280" spans="1:19" s="18" customFormat="1" ht="15">
      <c r="A280" s="200"/>
      <c r="B280" s="59"/>
      <c r="C280" s="110" t="s">
        <v>382</v>
      </c>
      <c r="D280" s="162"/>
      <c r="E280" s="199"/>
      <c r="F280" s="142">
        <v>0</v>
      </c>
      <c r="G280" s="130">
        <v>0</v>
      </c>
      <c r="H280" s="130">
        <v>0</v>
      </c>
      <c r="I280" s="130">
        <v>0</v>
      </c>
      <c r="J280" s="130">
        <v>0</v>
      </c>
      <c r="K280" s="143">
        <f t="shared" si="28"/>
        <v>0</v>
      </c>
      <c r="L280" s="143">
        <f t="shared" si="30"/>
        <v>0</v>
      </c>
      <c r="M280" s="143">
        <f t="shared" si="31"/>
        <v>0</v>
      </c>
      <c r="N280" s="143">
        <f t="shared" si="32"/>
        <v>0</v>
      </c>
      <c r="O280" s="143">
        <f t="shared" si="33"/>
        <v>0</v>
      </c>
      <c r="P280" s="143">
        <f t="shared" si="29"/>
        <v>0</v>
      </c>
      <c r="R280" s="19"/>
      <c r="S280" s="19"/>
    </row>
    <row r="281" spans="1:19" s="18" customFormat="1" ht="15">
      <c r="A281" s="200">
        <v>1</v>
      </c>
      <c r="B281" s="59" t="s">
        <v>877</v>
      </c>
      <c r="C281" s="64" t="s">
        <v>344</v>
      </c>
      <c r="D281" s="162" t="s">
        <v>812</v>
      </c>
      <c r="E281" s="199">
        <v>1</v>
      </c>
      <c r="F281" s="142">
        <v>0</v>
      </c>
      <c r="G281" s="130">
        <v>0</v>
      </c>
      <c r="H281" s="130">
        <v>0</v>
      </c>
      <c r="I281" s="130">
        <v>0</v>
      </c>
      <c r="J281" s="130">
        <v>0</v>
      </c>
      <c r="K281" s="143">
        <f t="shared" si="28"/>
        <v>0</v>
      </c>
      <c r="L281" s="143">
        <f t="shared" si="30"/>
        <v>0</v>
      </c>
      <c r="M281" s="143">
        <f t="shared" si="31"/>
        <v>0</v>
      </c>
      <c r="N281" s="143">
        <f t="shared" si="32"/>
        <v>0</v>
      </c>
      <c r="O281" s="143">
        <f t="shared" si="33"/>
        <v>0</v>
      </c>
      <c r="P281" s="143">
        <f t="shared" si="29"/>
        <v>0</v>
      </c>
      <c r="R281" s="19"/>
      <c r="S281" s="19"/>
    </row>
    <row r="282" spans="1:19" s="18" customFormat="1" ht="15">
      <c r="A282" s="200">
        <v>2</v>
      </c>
      <c r="B282" s="59" t="s">
        <v>877</v>
      </c>
      <c r="C282" s="64" t="s">
        <v>345</v>
      </c>
      <c r="D282" s="162" t="s">
        <v>812</v>
      </c>
      <c r="E282" s="199">
        <v>1</v>
      </c>
      <c r="F282" s="142">
        <v>0</v>
      </c>
      <c r="G282" s="130">
        <v>0</v>
      </c>
      <c r="H282" s="130">
        <v>0</v>
      </c>
      <c r="I282" s="130">
        <v>0</v>
      </c>
      <c r="J282" s="130">
        <v>0</v>
      </c>
      <c r="K282" s="143">
        <f t="shared" si="28"/>
        <v>0</v>
      </c>
      <c r="L282" s="143">
        <f t="shared" si="30"/>
        <v>0</v>
      </c>
      <c r="M282" s="143">
        <f t="shared" si="31"/>
        <v>0</v>
      </c>
      <c r="N282" s="143">
        <f t="shared" si="32"/>
        <v>0</v>
      </c>
      <c r="O282" s="143">
        <f t="shared" si="33"/>
        <v>0</v>
      </c>
      <c r="P282" s="143">
        <f t="shared" si="29"/>
        <v>0</v>
      </c>
      <c r="R282" s="19"/>
      <c r="S282" s="19"/>
    </row>
    <row r="283" spans="1:19" s="18" customFormat="1" ht="15">
      <c r="A283" s="200">
        <v>3</v>
      </c>
      <c r="B283" s="59" t="s">
        <v>877</v>
      </c>
      <c r="C283" s="64" t="s">
        <v>383</v>
      </c>
      <c r="D283" s="162" t="s">
        <v>812</v>
      </c>
      <c r="E283" s="199">
        <v>1</v>
      </c>
      <c r="F283" s="142">
        <v>0</v>
      </c>
      <c r="G283" s="130">
        <v>0</v>
      </c>
      <c r="H283" s="130">
        <v>0</v>
      </c>
      <c r="I283" s="130">
        <v>0</v>
      </c>
      <c r="J283" s="130">
        <v>0</v>
      </c>
      <c r="K283" s="143">
        <f t="shared" si="28"/>
        <v>0</v>
      </c>
      <c r="L283" s="143">
        <f t="shared" si="30"/>
        <v>0</v>
      </c>
      <c r="M283" s="143">
        <f t="shared" si="31"/>
        <v>0</v>
      </c>
      <c r="N283" s="143">
        <f t="shared" si="32"/>
        <v>0</v>
      </c>
      <c r="O283" s="143">
        <f t="shared" si="33"/>
        <v>0</v>
      </c>
      <c r="P283" s="143">
        <f t="shared" si="29"/>
        <v>0</v>
      </c>
      <c r="R283" s="19"/>
      <c r="S283" s="19"/>
    </row>
    <row r="284" spans="1:19" s="18" customFormat="1" ht="15">
      <c r="A284" s="200">
        <v>4</v>
      </c>
      <c r="B284" s="59" t="s">
        <v>877</v>
      </c>
      <c r="C284" s="64" t="s">
        <v>347</v>
      </c>
      <c r="D284" s="162" t="s">
        <v>812</v>
      </c>
      <c r="E284" s="199">
        <v>1</v>
      </c>
      <c r="F284" s="142">
        <v>0</v>
      </c>
      <c r="G284" s="130">
        <v>0</v>
      </c>
      <c r="H284" s="130">
        <v>0</v>
      </c>
      <c r="I284" s="130">
        <v>0</v>
      </c>
      <c r="J284" s="130">
        <v>0</v>
      </c>
      <c r="K284" s="143">
        <f t="shared" si="28"/>
        <v>0</v>
      </c>
      <c r="L284" s="143">
        <f t="shared" si="30"/>
        <v>0</v>
      </c>
      <c r="M284" s="143">
        <f t="shared" si="31"/>
        <v>0</v>
      </c>
      <c r="N284" s="143">
        <f t="shared" si="32"/>
        <v>0</v>
      </c>
      <c r="O284" s="143">
        <f t="shared" si="33"/>
        <v>0</v>
      </c>
      <c r="P284" s="143">
        <f t="shared" si="29"/>
        <v>0</v>
      </c>
      <c r="R284" s="19"/>
      <c r="S284" s="19"/>
    </row>
    <row r="285" spans="1:19" s="18" customFormat="1" ht="15">
      <c r="A285" s="200">
        <v>5</v>
      </c>
      <c r="B285" s="59" t="s">
        <v>877</v>
      </c>
      <c r="C285" s="64" t="s">
        <v>162</v>
      </c>
      <c r="D285" s="162" t="s">
        <v>812</v>
      </c>
      <c r="E285" s="199">
        <v>2</v>
      </c>
      <c r="F285" s="142">
        <v>0</v>
      </c>
      <c r="G285" s="130">
        <v>0</v>
      </c>
      <c r="H285" s="130">
        <v>0</v>
      </c>
      <c r="I285" s="130">
        <v>0</v>
      </c>
      <c r="J285" s="130">
        <v>0</v>
      </c>
      <c r="K285" s="143">
        <f t="shared" si="28"/>
        <v>0</v>
      </c>
      <c r="L285" s="143">
        <f t="shared" si="30"/>
        <v>0</v>
      </c>
      <c r="M285" s="143">
        <f t="shared" si="31"/>
        <v>0</v>
      </c>
      <c r="N285" s="143">
        <f t="shared" si="32"/>
        <v>0</v>
      </c>
      <c r="O285" s="143">
        <f t="shared" si="33"/>
        <v>0</v>
      </c>
      <c r="P285" s="143">
        <f t="shared" si="29"/>
        <v>0</v>
      </c>
      <c r="R285" s="19"/>
      <c r="S285" s="19"/>
    </row>
    <row r="286" spans="1:19" s="18" customFormat="1" ht="15">
      <c r="A286" s="200">
        <v>6</v>
      </c>
      <c r="B286" s="59" t="s">
        <v>877</v>
      </c>
      <c r="C286" s="64" t="s">
        <v>163</v>
      </c>
      <c r="D286" s="162" t="s">
        <v>812</v>
      </c>
      <c r="E286" s="199">
        <v>6</v>
      </c>
      <c r="F286" s="142">
        <v>0</v>
      </c>
      <c r="G286" s="130">
        <v>0</v>
      </c>
      <c r="H286" s="130">
        <v>0</v>
      </c>
      <c r="I286" s="130">
        <v>0</v>
      </c>
      <c r="J286" s="130">
        <v>0</v>
      </c>
      <c r="K286" s="143">
        <f t="shared" si="28"/>
        <v>0</v>
      </c>
      <c r="L286" s="143">
        <f t="shared" si="30"/>
        <v>0</v>
      </c>
      <c r="M286" s="143">
        <f t="shared" si="31"/>
        <v>0</v>
      </c>
      <c r="N286" s="143">
        <f t="shared" si="32"/>
        <v>0</v>
      </c>
      <c r="O286" s="143">
        <f t="shared" si="33"/>
        <v>0</v>
      </c>
      <c r="P286" s="143">
        <f t="shared" si="29"/>
        <v>0</v>
      </c>
      <c r="R286" s="19"/>
      <c r="S286" s="19"/>
    </row>
    <row r="287" spans="1:19" s="18" customFormat="1" ht="15">
      <c r="A287" s="200">
        <v>7</v>
      </c>
      <c r="B287" s="59" t="s">
        <v>877</v>
      </c>
      <c r="C287" s="64" t="s">
        <v>349</v>
      </c>
      <c r="D287" s="162" t="s">
        <v>812</v>
      </c>
      <c r="E287" s="199">
        <v>2</v>
      </c>
      <c r="F287" s="142">
        <v>0</v>
      </c>
      <c r="G287" s="130">
        <v>0</v>
      </c>
      <c r="H287" s="130">
        <v>0</v>
      </c>
      <c r="I287" s="130">
        <v>0</v>
      </c>
      <c r="J287" s="130">
        <v>0</v>
      </c>
      <c r="K287" s="143">
        <f t="shared" si="28"/>
        <v>0</v>
      </c>
      <c r="L287" s="143">
        <f t="shared" si="30"/>
        <v>0</v>
      </c>
      <c r="M287" s="143">
        <f t="shared" si="31"/>
        <v>0</v>
      </c>
      <c r="N287" s="143">
        <f t="shared" si="32"/>
        <v>0</v>
      </c>
      <c r="O287" s="143">
        <f t="shared" si="33"/>
        <v>0</v>
      </c>
      <c r="P287" s="143">
        <f t="shared" si="29"/>
        <v>0</v>
      </c>
      <c r="R287" s="19"/>
      <c r="S287" s="19"/>
    </row>
    <row r="288" spans="1:19" s="18" customFormat="1" ht="15">
      <c r="A288" s="200">
        <v>8</v>
      </c>
      <c r="B288" s="59" t="s">
        <v>877</v>
      </c>
      <c r="C288" s="64" t="s">
        <v>350</v>
      </c>
      <c r="D288" s="162" t="s">
        <v>812</v>
      </c>
      <c r="E288" s="199">
        <v>6</v>
      </c>
      <c r="F288" s="142">
        <v>0</v>
      </c>
      <c r="G288" s="130">
        <v>0</v>
      </c>
      <c r="H288" s="130">
        <v>0</v>
      </c>
      <c r="I288" s="130">
        <v>0</v>
      </c>
      <c r="J288" s="130">
        <v>0</v>
      </c>
      <c r="K288" s="143">
        <f t="shared" si="28"/>
        <v>0</v>
      </c>
      <c r="L288" s="143">
        <f t="shared" si="30"/>
        <v>0</v>
      </c>
      <c r="M288" s="143">
        <f t="shared" si="31"/>
        <v>0</v>
      </c>
      <c r="N288" s="143">
        <f t="shared" si="32"/>
        <v>0</v>
      </c>
      <c r="O288" s="143">
        <f t="shared" si="33"/>
        <v>0</v>
      </c>
      <c r="P288" s="143">
        <f t="shared" si="29"/>
        <v>0</v>
      </c>
      <c r="R288" s="19"/>
      <c r="S288" s="19"/>
    </row>
    <row r="289" spans="1:19" s="18" customFormat="1" ht="15">
      <c r="A289" s="200">
        <v>9</v>
      </c>
      <c r="B289" s="59" t="s">
        <v>877</v>
      </c>
      <c r="C289" s="64" t="s">
        <v>372</v>
      </c>
      <c r="D289" s="162" t="s">
        <v>812</v>
      </c>
      <c r="E289" s="199">
        <v>2</v>
      </c>
      <c r="F289" s="142">
        <v>0</v>
      </c>
      <c r="G289" s="130">
        <v>0</v>
      </c>
      <c r="H289" s="130">
        <v>0</v>
      </c>
      <c r="I289" s="130">
        <v>0</v>
      </c>
      <c r="J289" s="130">
        <v>0</v>
      </c>
      <c r="K289" s="143">
        <f t="shared" si="28"/>
        <v>0</v>
      </c>
      <c r="L289" s="143">
        <f t="shared" si="30"/>
        <v>0</v>
      </c>
      <c r="M289" s="143">
        <f t="shared" si="31"/>
        <v>0</v>
      </c>
      <c r="N289" s="143">
        <f t="shared" si="32"/>
        <v>0</v>
      </c>
      <c r="O289" s="143">
        <f t="shared" si="33"/>
        <v>0</v>
      </c>
      <c r="P289" s="143">
        <f t="shared" si="29"/>
        <v>0</v>
      </c>
      <c r="R289" s="19"/>
      <c r="S289" s="19"/>
    </row>
    <row r="290" spans="1:19" s="18" customFormat="1" ht="15">
      <c r="A290" s="200">
        <v>10</v>
      </c>
      <c r="B290" s="59" t="s">
        <v>877</v>
      </c>
      <c r="C290" s="64" t="s">
        <v>205</v>
      </c>
      <c r="D290" s="162" t="s">
        <v>812</v>
      </c>
      <c r="E290" s="199">
        <v>2</v>
      </c>
      <c r="F290" s="142">
        <v>0</v>
      </c>
      <c r="G290" s="130">
        <v>0</v>
      </c>
      <c r="H290" s="130">
        <v>0</v>
      </c>
      <c r="I290" s="130">
        <v>0</v>
      </c>
      <c r="J290" s="130">
        <v>0</v>
      </c>
      <c r="K290" s="143">
        <f t="shared" si="28"/>
        <v>0</v>
      </c>
      <c r="L290" s="143">
        <f t="shared" si="30"/>
        <v>0</v>
      </c>
      <c r="M290" s="143">
        <f t="shared" si="31"/>
        <v>0</v>
      </c>
      <c r="N290" s="143">
        <f t="shared" si="32"/>
        <v>0</v>
      </c>
      <c r="O290" s="143">
        <f t="shared" si="33"/>
        <v>0</v>
      </c>
      <c r="P290" s="143">
        <f t="shared" si="29"/>
        <v>0</v>
      </c>
      <c r="R290" s="19"/>
      <c r="S290" s="19"/>
    </row>
    <row r="291" spans="1:19" s="18" customFormat="1" ht="15">
      <c r="A291" s="200">
        <v>11</v>
      </c>
      <c r="B291" s="59" t="s">
        <v>877</v>
      </c>
      <c r="C291" s="64" t="s">
        <v>353</v>
      </c>
      <c r="D291" s="162" t="s">
        <v>949</v>
      </c>
      <c r="E291" s="199">
        <v>3</v>
      </c>
      <c r="F291" s="142">
        <v>0</v>
      </c>
      <c r="G291" s="130">
        <v>0</v>
      </c>
      <c r="H291" s="130">
        <v>0</v>
      </c>
      <c r="I291" s="130">
        <v>0</v>
      </c>
      <c r="J291" s="130">
        <v>0</v>
      </c>
      <c r="K291" s="143">
        <f t="shared" si="28"/>
        <v>0</v>
      </c>
      <c r="L291" s="143">
        <f t="shared" si="30"/>
        <v>0</v>
      </c>
      <c r="M291" s="143">
        <f t="shared" si="31"/>
        <v>0</v>
      </c>
      <c r="N291" s="143">
        <f t="shared" si="32"/>
        <v>0</v>
      </c>
      <c r="O291" s="143">
        <f t="shared" si="33"/>
        <v>0</v>
      </c>
      <c r="P291" s="143">
        <f t="shared" si="29"/>
        <v>0</v>
      </c>
      <c r="R291" s="19"/>
      <c r="S291" s="19"/>
    </row>
    <row r="292" spans="1:19" s="18" customFormat="1" ht="15">
      <c r="A292" s="200">
        <v>12</v>
      </c>
      <c r="B292" s="59" t="s">
        <v>877</v>
      </c>
      <c r="C292" s="64" t="s">
        <v>354</v>
      </c>
      <c r="D292" s="162" t="s">
        <v>949</v>
      </c>
      <c r="E292" s="199">
        <v>8</v>
      </c>
      <c r="F292" s="142">
        <v>0</v>
      </c>
      <c r="G292" s="130">
        <v>0</v>
      </c>
      <c r="H292" s="130">
        <v>0</v>
      </c>
      <c r="I292" s="130">
        <v>0</v>
      </c>
      <c r="J292" s="130">
        <v>0</v>
      </c>
      <c r="K292" s="143">
        <f t="shared" si="28"/>
        <v>0</v>
      </c>
      <c r="L292" s="143">
        <f t="shared" si="30"/>
        <v>0</v>
      </c>
      <c r="M292" s="143">
        <f t="shared" si="31"/>
        <v>0</v>
      </c>
      <c r="N292" s="143">
        <f t="shared" si="32"/>
        <v>0</v>
      </c>
      <c r="O292" s="143">
        <f t="shared" si="33"/>
        <v>0</v>
      </c>
      <c r="P292" s="143">
        <f t="shared" si="29"/>
        <v>0</v>
      </c>
      <c r="R292" s="19"/>
      <c r="S292" s="19"/>
    </row>
    <row r="293" spans="1:19" s="18" customFormat="1" ht="15">
      <c r="A293" s="200">
        <v>13</v>
      </c>
      <c r="B293" s="59" t="s">
        <v>877</v>
      </c>
      <c r="C293" s="64" t="s">
        <v>338</v>
      </c>
      <c r="D293" s="162" t="s">
        <v>949</v>
      </c>
      <c r="E293" s="199">
        <v>3</v>
      </c>
      <c r="F293" s="142">
        <v>0</v>
      </c>
      <c r="G293" s="130">
        <v>0</v>
      </c>
      <c r="H293" s="130">
        <v>0</v>
      </c>
      <c r="I293" s="130">
        <v>0</v>
      </c>
      <c r="J293" s="130">
        <v>0</v>
      </c>
      <c r="K293" s="143">
        <f t="shared" si="28"/>
        <v>0</v>
      </c>
      <c r="L293" s="143">
        <f t="shared" si="30"/>
        <v>0</v>
      </c>
      <c r="M293" s="143">
        <f t="shared" si="31"/>
        <v>0</v>
      </c>
      <c r="N293" s="143">
        <f t="shared" si="32"/>
        <v>0</v>
      </c>
      <c r="O293" s="143">
        <f t="shared" si="33"/>
        <v>0</v>
      </c>
      <c r="P293" s="143">
        <f t="shared" si="29"/>
        <v>0</v>
      </c>
      <c r="R293" s="19"/>
      <c r="S293" s="19"/>
    </row>
    <row r="294" spans="1:19" s="18" customFormat="1" ht="15">
      <c r="A294" s="200">
        <v>14</v>
      </c>
      <c r="B294" s="59" t="s">
        <v>877</v>
      </c>
      <c r="C294" s="64" t="s">
        <v>339</v>
      </c>
      <c r="D294" s="162" t="s">
        <v>949</v>
      </c>
      <c r="E294" s="199">
        <v>15</v>
      </c>
      <c r="F294" s="142">
        <v>0</v>
      </c>
      <c r="G294" s="130">
        <v>0</v>
      </c>
      <c r="H294" s="130">
        <v>0</v>
      </c>
      <c r="I294" s="130">
        <v>0</v>
      </c>
      <c r="J294" s="130">
        <v>0</v>
      </c>
      <c r="K294" s="143">
        <f t="shared" si="28"/>
        <v>0</v>
      </c>
      <c r="L294" s="143">
        <f t="shared" si="30"/>
        <v>0</v>
      </c>
      <c r="M294" s="143">
        <f t="shared" si="31"/>
        <v>0</v>
      </c>
      <c r="N294" s="143">
        <f t="shared" si="32"/>
        <v>0</v>
      </c>
      <c r="O294" s="143">
        <f t="shared" si="33"/>
        <v>0</v>
      </c>
      <c r="P294" s="143">
        <f t="shared" si="29"/>
        <v>0</v>
      </c>
      <c r="R294" s="19"/>
      <c r="S294" s="19"/>
    </row>
    <row r="295" spans="1:19" s="18" customFormat="1" ht="15">
      <c r="A295" s="200">
        <v>15</v>
      </c>
      <c r="B295" s="59" t="s">
        <v>877</v>
      </c>
      <c r="C295" s="64" t="s">
        <v>340</v>
      </c>
      <c r="D295" s="162" t="s">
        <v>949</v>
      </c>
      <c r="E295" s="199">
        <v>5</v>
      </c>
      <c r="F295" s="142">
        <v>0</v>
      </c>
      <c r="G295" s="130">
        <v>0</v>
      </c>
      <c r="H295" s="130">
        <v>0</v>
      </c>
      <c r="I295" s="130">
        <v>0</v>
      </c>
      <c r="J295" s="130">
        <v>0</v>
      </c>
      <c r="K295" s="143">
        <f t="shared" si="28"/>
        <v>0</v>
      </c>
      <c r="L295" s="143">
        <f t="shared" si="30"/>
        <v>0</v>
      </c>
      <c r="M295" s="143">
        <f t="shared" si="31"/>
        <v>0</v>
      </c>
      <c r="N295" s="143">
        <f t="shared" si="32"/>
        <v>0</v>
      </c>
      <c r="O295" s="143">
        <f t="shared" si="33"/>
        <v>0</v>
      </c>
      <c r="P295" s="143">
        <f t="shared" si="29"/>
        <v>0</v>
      </c>
      <c r="R295" s="19"/>
      <c r="S295" s="19"/>
    </row>
    <row r="296" spans="1:19" s="18" customFormat="1" ht="30">
      <c r="A296" s="200">
        <v>16</v>
      </c>
      <c r="B296" s="59" t="s">
        <v>877</v>
      </c>
      <c r="C296" s="64" t="s">
        <v>321</v>
      </c>
      <c r="D296" s="162" t="s">
        <v>152</v>
      </c>
      <c r="E296" s="199">
        <v>2</v>
      </c>
      <c r="F296" s="142">
        <v>0</v>
      </c>
      <c r="G296" s="130">
        <v>0</v>
      </c>
      <c r="H296" s="130">
        <v>0</v>
      </c>
      <c r="I296" s="130">
        <v>0</v>
      </c>
      <c r="J296" s="130">
        <v>0</v>
      </c>
      <c r="K296" s="143">
        <f t="shared" si="28"/>
        <v>0</v>
      </c>
      <c r="L296" s="143">
        <f t="shared" si="30"/>
        <v>0</v>
      </c>
      <c r="M296" s="143">
        <f t="shared" si="31"/>
        <v>0</v>
      </c>
      <c r="N296" s="143">
        <f t="shared" si="32"/>
        <v>0</v>
      </c>
      <c r="O296" s="143">
        <f t="shared" si="33"/>
        <v>0</v>
      </c>
      <c r="P296" s="143">
        <f t="shared" si="29"/>
        <v>0</v>
      </c>
      <c r="R296" s="19"/>
      <c r="S296" s="19"/>
    </row>
    <row r="297" spans="1:19" s="18" customFormat="1" ht="15">
      <c r="A297" s="200">
        <v>17</v>
      </c>
      <c r="B297" s="59" t="s">
        <v>877</v>
      </c>
      <c r="C297" s="64" t="s">
        <v>153</v>
      </c>
      <c r="D297" s="162" t="s">
        <v>1109</v>
      </c>
      <c r="E297" s="199">
        <v>1</v>
      </c>
      <c r="F297" s="142">
        <v>0</v>
      </c>
      <c r="G297" s="130">
        <v>0</v>
      </c>
      <c r="H297" s="130">
        <v>0</v>
      </c>
      <c r="I297" s="130">
        <v>0</v>
      </c>
      <c r="J297" s="130">
        <v>0</v>
      </c>
      <c r="K297" s="143">
        <f t="shared" si="28"/>
        <v>0</v>
      </c>
      <c r="L297" s="143">
        <f t="shared" si="30"/>
        <v>0</v>
      </c>
      <c r="M297" s="143">
        <f t="shared" si="31"/>
        <v>0</v>
      </c>
      <c r="N297" s="143">
        <f t="shared" si="32"/>
        <v>0</v>
      </c>
      <c r="O297" s="143">
        <f t="shared" si="33"/>
        <v>0</v>
      </c>
      <c r="P297" s="143">
        <f t="shared" si="29"/>
        <v>0</v>
      </c>
      <c r="R297" s="19"/>
      <c r="S297" s="19"/>
    </row>
    <row r="298" spans="1:19" s="18" customFormat="1" ht="15">
      <c r="A298" s="200">
        <v>18</v>
      </c>
      <c r="B298" s="59" t="s">
        <v>877</v>
      </c>
      <c r="C298" s="64" t="s">
        <v>154</v>
      </c>
      <c r="D298" s="162" t="s">
        <v>1109</v>
      </c>
      <c r="E298" s="199">
        <v>1</v>
      </c>
      <c r="F298" s="142">
        <v>0</v>
      </c>
      <c r="G298" s="130">
        <v>0</v>
      </c>
      <c r="H298" s="130">
        <v>0</v>
      </c>
      <c r="I298" s="130">
        <v>0</v>
      </c>
      <c r="J298" s="130">
        <v>0</v>
      </c>
      <c r="K298" s="143">
        <f t="shared" si="28"/>
        <v>0</v>
      </c>
      <c r="L298" s="143">
        <f t="shared" si="30"/>
        <v>0</v>
      </c>
      <c r="M298" s="143">
        <f t="shared" si="31"/>
        <v>0</v>
      </c>
      <c r="N298" s="143">
        <f t="shared" si="32"/>
        <v>0</v>
      </c>
      <c r="O298" s="143">
        <f t="shared" si="33"/>
        <v>0</v>
      </c>
      <c r="P298" s="143">
        <f t="shared" si="29"/>
        <v>0</v>
      </c>
      <c r="R298" s="19"/>
      <c r="S298" s="19"/>
    </row>
    <row r="299" spans="1:19" s="18" customFormat="1" ht="15">
      <c r="A299" s="200">
        <v>19</v>
      </c>
      <c r="B299" s="59" t="s">
        <v>877</v>
      </c>
      <c r="C299" s="64" t="s">
        <v>155</v>
      </c>
      <c r="D299" s="162" t="s">
        <v>1109</v>
      </c>
      <c r="E299" s="199"/>
      <c r="F299" s="142">
        <v>0</v>
      </c>
      <c r="G299" s="130">
        <v>0</v>
      </c>
      <c r="H299" s="130">
        <v>0</v>
      </c>
      <c r="I299" s="130">
        <v>0</v>
      </c>
      <c r="J299" s="130">
        <v>0</v>
      </c>
      <c r="K299" s="143">
        <f t="shared" si="28"/>
        <v>0</v>
      </c>
      <c r="L299" s="143">
        <f t="shared" si="30"/>
        <v>0</v>
      </c>
      <c r="M299" s="143">
        <f t="shared" si="31"/>
        <v>0</v>
      </c>
      <c r="N299" s="143">
        <f t="shared" si="32"/>
        <v>0</v>
      </c>
      <c r="O299" s="143">
        <f t="shared" si="33"/>
        <v>0</v>
      </c>
      <c r="P299" s="143">
        <f t="shared" si="29"/>
        <v>0</v>
      </c>
      <c r="R299" s="19"/>
      <c r="S299" s="19"/>
    </row>
    <row r="300" spans="1:19" s="18" customFormat="1" ht="15">
      <c r="A300" s="200"/>
      <c r="B300" s="59"/>
      <c r="C300" s="110" t="s">
        <v>384</v>
      </c>
      <c r="D300" s="162"/>
      <c r="E300" s="199"/>
      <c r="F300" s="142">
        <v>0</v>
      </c>
      <c r="G300" s="130">
        <v>0</v>
      </c>
      <c r="H300" s="130">
        <v>0</v>
      </c>
      <c r="I300" s="130">
        <v>0</v>
      </c>
      <c r="J300" s="130">
        <v>0</v>
      </c>
      <c r="K300" s="143">
        <f t="shared" si="28"/>
        <v>0</v>
      </c>
      <c r="L300" s="143">
        <f t="shared" si="30"/>
        <v>0</v>
      </c>
      <c r="M300" s="143">
        <f t="shared" si="31"/>
        <v>0</v>
      </c>
      <c r="N300" s="143">
        <f t="shared" si="32"/>
        <v>0</v>
      </c>
      <c r="O300" s="143">
        <f t="shared" si="33"/>
        <v>0</v>
      </c>
      <c r="P300" s="143">
        <f t="shared" si="29"/>
        <v>0</v>
      </c>
      <c r="R300" s="19"/>
      <c r="S300" s="19"/>
    </row>
    <row r="301" spans="1:19" s="18" customFormat="1" ht="15">
      <c r="A301" s="200">
        <v>1</v>
      </c>
      <c r="B301" s="59" t="s">
        <v>877</v>
      </c>
      <c r="C301" s="64" t="s">
        <v>356</v>
      </c>
      <c r="D301" s="162" t="s">
        <v>812</v>
      </c>
      <c r="E301" s="199">
        <v>1</v>
      </c>
      <c r="F301" s="142">
        <v>0</v>
      </c>
      <c r="G301" s="130">
        <v>0</v>
      </c>
      <c r="H301" s="130">
        <v>0</v>
      </c>
      <c r="I301" s="130">
        <v>0</v>
      </c>
      <c r="J301" s="130">
        <v>0</v>
      </c>
      <c r="K301" s="143">
        <f t="shared" si="28"/>
        <v>0</v>
      </c>
      <c r="L301" s="143">
        <f t="shared" si="30"/>
        <v>0</v>
      </c>
      <c r="M301" s="143">
        <f t="shared" si="31"/>
        <v>0</v>
      </c>
      <c r="N301" s="143">
        <f t="shared" si="32"/>
        <v>0</v>
      </c>
      <c r="O301" s="143">
        <f t="shared" si="33"/>
        <v>0</v>
      </c>
      <c r="P301" s="143">
        <f t="shared" si="29"/>
        <v>0</v>
      </c>
      <c r="R301" s="19"/>
      <c r="S301" s="19"/>
    </row>
    <row r="302" spans="1:19" s="18" customFormat="1" ht="15">
      <c r="A302" s="200">
        <v>2</v>
      </c>
      <c r="B302" s="59" t="s">
        <v>877</v>
      </c>
      <c r="C302" s="64" t="s">
        <v>357</v>
      </c>
      <c r="D302" s="162" t="s">
        <v>812</v>
      </c>
      <c r="E302" s="199">
        <v>1</v>
      </c>
      <c r="F302" s="142">
        <v>0</v>
      </c>
      <c r="G302" s="130">
        <v>0</v>
      </c>
      <c r="H302" s="130">
        <v>0</v>
      </c>
      <c r="I302" s="130">
        <v>0</v>
      </c>
      <c r="J302" s="130">
        <v>0</v>
      </c>
      <c r="K302" s="143">
        <f t="shared" si="28"/>
        <v>0</v>
      </c>
      <c r="L302" s="143">
        <f t="shared" si="30"/>
        <v>0</v>
      </c>
      <c r="M302" s="143">
        <f t="shared" si="31"/>
        <v>0</v>
      </c>
      <c r="N302" s="143">
        <f t="shared" si="32"/>
        <v>0</v>
      </c>
      <c r="O302" s="143">
        <f t="shared" si="33"/>
        <v>0</v>
      </c>
      <c r="P302" s="143">
        <f t="shared" si="29"/>
        <v>0</v>
      </c>
      <c r="R302" s="19"/>
      <c r="S302" s="19"/>
    </row>
    <row r="303" spans="1:19" s="18" customFormat="1" ht="15">
      <c r="A303" s="200">
        <v>3</v>
      </c>
      <c r="B303" s="59" t="s">
        <v>877</v>
      </c>
      <c r="C303" s="64" t="s">
        <v>378</v>
      </c>
      <c r="D303" s="162" t="s">
        <v>812</v>
      </c>
      <c r="E303" s="199">
        <v>1</v>
      </c>
      <c r="F303" s="142">
        <v>0</v>
      </c>
      <c r="G303" s="130">
        <v>0</v>
      </c>
      <c r="H303" s="130">
        <v>0</v>
      </c>
      <c r="I303" s="130">
        <v>0</v>
      </c>
      <c r="J303" s="130">
        <v>0</v>
      </c>
      <c r="K303" s="143">
        <f t="shared" si="28"/>
        <v>0</v>
      </c>
      <c r="L303" s="143">
        <f t="shared" si="30"/>
        <v>0</v>
      </c>
      <c r="M303" s="143">
        <f t="shared" si="31"/>
        <v>0</v>
      </c>
      <c r="N303" s="143">
        <f t="shared" si="32"/>
        <v>0</v>
      </c>
      <c r="O303" s="143">
        <f t="shared" si="33"/>
        <v>0</v>
      </c>
      <c r="P303" s="143">
        <f t="shared" si="29"/>
        <v>0</v>
      </c>
      <c r="R303" s="19"/>
      <c r="S303" s="19"/>
    </row>
    <row r="304" spans="1:19" s="18" customFormat="1" ht="15">
      <c r="A304" s="200">
        <v>4</v>
      </c>
      <c r="B304" s="59" t="s">
        <v>877</v>
      </c>
      <c r="C304" s="64" t="s">
        <v>359</v>
      </c>
      <c r="D304" s="162" t="s">
        <v>812</v>
      </c>
      <c r="E304" s="199">
        <v>1</v>
      </c>
      <c r="F304" s="142">
        <v>0</v>
      </c>
      <c r="G304" s="130">
        <v>0</v>
      </c>
      <c r="H304" s="130">
        <v>0</v>
      </c>
      <c r="I304" s="130">
        <v>0</v>
      </c>
      <c r="J304" s="130">
        <v>0</v>
      </c>
      <c r="K304" s="143">
        <f t="shared" si="28"/>
        <v>0</v>
      </c>
      <c r="L304" s="143">
        <f t="shared" si="30"/>
        <v>0</v>
      </c>
      <c r="M304" s="143">
        <f t="shared" si="31"/>
        <v>0</v>
      </c>
      <c r="N304" s="143">
        <f t="shared" si="32"/>
        <v>0</v>
      </c>
      <c r="O304" s="143">
        <f t="shared" si="33"/>
        <v>0</v>
      </c>
      <c r="P304" s="143">
        <f t="shared" si="29"/>
        <v>0</v>
      </c>
      <c r="R304" s="19"/>
      <c r="S304" s="19"/>
    </row>
    <row r="305" spans="1:19" s="18" customFormat="1" ht="15">
      <c r="A305" s="200">
        <v>5</v>
      </c>
      <c r="B305" s="59" t="s">
        <v>877</v>
      </c>
      <c r="C305" s="64" t="s">
        <v>163</v>
      </c>
      <c r="D305" s="162" t="s">
        <v>812</v>
      </c>
      <c r="E305" s="199">
        <v>6</v>
      </c>
      <c r="F305" s="142">
        <v>0</v>
      </c>
      <c r="G305" s="130">
        <v>0</v>
      </c>
      <c r="H305" s="130">
        <v>0</v>
      </c>
      <c r="I305" s="130">
        <v>0</v>
      </c>
      <c r="J305" s="130">
        <v>0</v>
      </c>
      <c r="K305" s="143">
        <f t="shared" si="28"/>
        <v>0</v>
      </c>
      <c r="L305" s="143">
        <f t="shared" si="30"/>
        <v>0</v>
      </c>
      <c r="M305" s="143">
        <f t="shared" si="31"/>
        <v>0</v>
      </c>
      <c r="N305" s="143">
        <f t="shared" si="32"/>
        <v>0</v>
      </c>
      <c r="O305" s="143">
        <f t="shared" si="33"/>
        <v>0</v>
      </c>
      <c r="P305" s="143">
        <f t="shared" si="29"/>
        <v>0</v>
      </c>
      <c r="R305" s="19"/>
      <c r="S305" s="19"/>
    </row>
    <row r="306" spans="1:19" s="18" customFormat="1" ht="15">
      <c r="A306" s="200">
        <v>6</v>
      </c>
      <c r="B306" s="59" t="s">
        <v>877</v>
      </c>
      <c r="C306" s="64" t="s">
        <v>385</v>
      </c>
      <c r="D306" s="162" t="s">
        <v>812</v>
      </c>
      <c r="E306" s="199">
        <v>6</v>
      </c>
      <c r="F306" s="142">
        <v>0</v>
      </c>
      <c r="G306" s="130">
        <v>0</v>
      </c>
      <c r="H306" s="130">
        <v>0</v>
      </c>
      <c r="I306" s="130">
        <v>0</v>
      </c>
      <c r="J306" s="130">
        <v>0</v>
      </c>
      <c r="K306" s="143">
        <f aca="true" t="shared" si="34" ref="K306:K346">SUM(H306:J306)</f>
        <v>0</v>
      </c>
      <c r="L306" s="143">
        <f t="shared" si="30"/>
        <v>0</v>
      </c>
      <c r="M306" s="143">
        <f t="shared" si="31"/>
        <v>0</v>
      </c>
      <c r="N306" s="143">
        <f t="shared" si="32"/>
        <v>0</v>
      </c>
      <c r="O306" s="143">
        <f t="shared" si="33"/>
        <v>0</v>
      </c>
      <c r="P306" s="143">
        <f aca="true" t="shared" si="35" ref="P306:P346">SUM(M306:O306)</f>
        <v>0</v>
      </c>
      <c r="R306" s="19"/>
      <c r="S306" s="19"/>
    </row>
    <row r="307" spans="1:19" s="18" customFormat="1" ht="15">
      <c r="A307" s="200">
        <v>7</v>
      </c>
      <c r="B307" s="59" t="s">
        <v>877</v>
      </c>
      <c r="C307" s="64" t="s">
        <v>386</v>
      </c>
      <c r="D307" s="162" t="s">
        <v>812</v>
      </c>
      <c r="E307" s="199">
        <v>1</v>
      </c>
      <c r="F307" s="142">
        <v>0</v>
      </c>
      <c r="G307" s="130">
        <v>0</v>
      </c>
      <c r="H307" s="130">
        <v>0</v>
      </c>
      <c r="I307" s="130">
        <v>0</v>
      </c>
      <c r="J307" s="130">
        <v>0</v>
      </c>
      <c r="K307" s="143">
        <f t="shared" si="34"/>
        <v>0</v>
      </c>
      <c r="L307" s="143">
        <f t="shared" si="30"/>
        <v>0</v>
      </c>
      <c r="M307" s="143">
        <f t="shared" si="31"/>
        <v>0</v>
      </c>
      <c r="N307" s="143">
        <f t="shared" si="32"/>
        <v>0</v>
      </c>
      <c r="O307" s="143">
        <f t="shared" si="33"/>
        <v>0</v>
      </c>
      <c r="P307" s="143">
        <f t="shared" si="35"/>
        <v>0</v>
      </c>
      <c r="R307" s="19"/>
      <c r="S307" s="19"/>
    </row>
    <row r="308" spans="1:19" s="18" customFormat="1" ht="15">
      <c r="A308" s="200">
        <v>8</v>
      </c>
      <c r="B308" s="59" t="s">
        <v>877</v>
      </c>
      <c r="C308" s="64" t="s">
        <v>352</v>
      </c>
      <c r="D308" s="162" t="s">
        <v>812</v>
      </c>
      <c r="E308" s="199">
        <v>1</v>
      </c>
      <c r="F308" s="142">
        <v>0</v>
      </c>
      <c r="G308" s="130">
        <v>0</v>
      </c>
      <c r="H308" s="130">
        <v>0</v>
      </c>
      <c r="I308" s="130">
        <v>0</v>
      </c>
      <c r="J308" s="130">
        <v>0</v>
      </c>
      <c r="K308" s="143">
        <f t="shared" si="34"/>
        <v>0</v>
      </c>
      <c r="L308" s="143">
        <f t="shared" si="30"/>
        <v>0</v>
      </c>
      <c r="M308" s="143">
        <f t="shared" si="31"/>
        <v>0</v>
      </c>
      <c r="N308" s="143">
        <f t="shared" si="32"/>
        <v>0</v>
      </c>
      <c r="O308" s="143">
        <f t="shared" si="33"/>
        <v>0</v>
      </c>
      <c r="P308" s="143">
        <f t="shared" si="35"/>
        <v>0</v>
      </c>
      <c r="R308" s="19"/>
      <c r="S308" s="19"/>
    </row>
    <row r="309" spans="1:19" s="18" customFormat="1" ht="15">
      <c r="A309" s="200">
        <v>9</v>
      </c>
      <c r="B309" s="59" t="s">
        <v>877</v>
      </c>
      <c r="C309" s="64" t="s">
        <v>360</v>
      </c>
      <c r="D309" s="162" t="s">
        <v>812</v>
      </c>
      <c r="E309" s="199">
        <v>1</v>
      </c>
      <c r="F309" s="142">
        <v>0</v>
      </c>
      <c r="G309" s="130">
        <v>0</v>
      </c>
      <c r="H309" s="130">
        <v>0</v>
      </c>
      <c r="I309" s="130">
        <v>0</v>
      </c>
      <c r="J309" s="130">
        <v>0</v>
      </c>
      <c r="K309" s="143">
        <f t="shared" si="34"/>
        <v>0</v>
      </c>
      <c r="L309" s="143">
        <f t="shared" si="30"/>
        <v>0</v>
      </c>
      <c r="M309" s="143">
        <f t="shared" si="31"/>
        <v>0</v>
      </c>
      <c r="N309" s="143">
        <f t="shared" si="32"/>
        <v>0</v>
      </c>
      <c r="O309" s="143">
        <f t="shared" si="33"/>
        <v>0</v>
      </c>
      <c r="P309" s="143">
        <f t="shared" si="35"/>
        <v>0</v>
      </c>
      <c r="R309" s="19"/>
      <c r="S309" s="19"/>
    </row>
    <row r="310" spans="1:19" s="18" customFormat="1" ht="15">
      <c r="A310" s="200">
        <v>10</v>
      </c>
      <c r="B310" s="59" t="s">
        <v>877</v>
      </c>
      <c r="C310" s="64" t="s">
        <v>354</v>
      </c>
      <c r="D310" s="162" t="s">
        <v>949</v>
      </c>
      <c r="E310" s="199">
        <v>15</v>
      </c>
      <c r="F310" s="142">
        <v>0</v>
      </c>
      <c r="G310" s="130">
        <v>0</v>
      </c>
      <c r="H310" s="130">
        <v>0</v>
      </c>
      <c r="I310" s="130">
        <v>0</v>
      </c>
      <c r="J310" s="130">
        <v>0</v>
      </c>
      <c r="K310" s="143">
        <f t="shared" si="34"/>
        <v>0</v>
      </c>
      <c r="L310" s="143">
        <f t="shared" si="30"/>
        <v>0</v>
      </c>
      <c r="M310" s="143">
        <f t="shared" si="31"/>
        <v>0</v>
      </c>
      <c r="N310" s="143">
        <f t="shared" si="32"/>
        <v>0</v>
      </c>
      <c r="O310" s="143">
        <f t="shared" si="33"/>
        <v>0</v>
      </c>
      <c r="P310" s="143">
        <f t="shared" si="35"/>
        <v>0</v>
      </c>
      <c r="R310" s="19"/>
      <c r="S310" s="19"/>
    </row>
    <row r="311" spans="1:19" s="18" customFormat="1" ht="15">
      <c r="A311" s="200">
        <v>11</v>
      </c>
      <c r="B311" s="59" t="s">
        <v>877</v>
      </c>
      <c r="C311" s="64" t="s">
        <v>338</v>
      </c>
      <c r="D311" s="162" t="s">
        <v>949</v>
      </c>
      <c r="E311" s="199">
        <v>12</v>
      </c>
      <c r="F311" s="142">
        <v>0</v>
      </c>
      <c r="G311" s="130">
        <v>0</v>
      </c>
      <c r="H311" s="130">
        <v>0</v>
      </c>
      <c r="I311" s="130">
        <v>0</v>
      </c>
      <c r="J311" s="130">
        <v>0</v>
      </c>
      <c r="K311" s="143">
        <f t="shared" si="34"/>
        <v>0</v>
      </c>
      <c r="L311" s="143">
        <f t="shared" si="30"/>
        <v>0</v>
      </c>
      <c r="M311" s="143">
        <f t="shared" si="31"/>
        <v>0</v>
      </c>
      <c r="N311" s="143">
        <f t="shared" si="32"/>
        <v>0</v>
      </c>
      <c r="O311" s="143">
        <f t="shared" si="33"/>
        <v>0</v>
      </c>
      <c r="P311" s="143">
        <f t="shared" si="35"/>
        <v>0</v>
      </c>
      <c r="R311" s="19"/>
      <c r="S311" s="19"/>
    </row>
    <row r="312" spans="1:19" s="18" customFormat="1" ht="15">
      <c r="A312" s="200">
        <v>12</v>
      </c>
      <c r="B312" s="59" t="s">
        <v>877</v>
      </c>
      <c r="C312" s="64" t="s">
        <v>339</v>
      </c>
      <c r="D312" s="162" t="s">
        <v>949</v>
      </c>
      <c r="E312" s="199">
        <v>6</v>
      </c>
      <c r="F312" s="142">
        <v>0</v>
      </c>
      <c r="G312" s="130">
        <v>0</v>
      </c>
      <c r="H312" s="130">
        <v>0</v>
      </c>
      <c r="I312" s="130">
        <v>0</v>
      </c>
      <c r="J312" s="130">
        <v>0</v>
      </c>
      <c r="K312" s="143">
        <f t="shared" si="34"/>
        <v>0</v>
      </c>
      <c r="L312" s="143">
        <f t="shared" si="30"/>
        <v>0</v>
      </c>
      <c r="M312" s="143">
        <f t="shared" si="31"/>
        <v>0</v>
      </c>
      <c r="N312" s="143">
        <f t="shared" si="32"/>
        <v>0</v>
      </c>
      <c r="O312" s="143">
        <f t="shared" si="33"/>
        <v>0</v>
      </c>
      <c r="P312" s="143">
        <f t="shared" si="35"/>
        <v>0</v>
      </c>
      <c r="R312" s="19"/>
      <c r="S312" s="19"/>
    </row>
    <row r="313" spans="1:19" s="18" customFormat="1" ht="30">
      <c r="A313" s="200">
        <v>13</v>
      </c>
      <c r="B313" s="59" t="s">
        <v>877</v>
      </c>
      <c r="C313" s="64" t="s">
        <v>321</v>
      </c>
      <c r="D313" s="162" t="s">
        <v>152</v>
      </c>
      <c r="E313" s="199">
        <v>2</v>
      </c>
      <c r="F313" s="142">
        <v>0</v>
      </c>
      <c r="G313" s="130">
        <v>0</v>
      </c>
      <c r="H313" s="130">
        <v>0</v>
      </c>
      <c r="I313" s="130">
        <v>0</v>
      </c>
      <c r="J313" s="130">
        <v>0</v>
      </c>
      <c r="K313" s="143">
        <f t="shared" si="34"/>
        <v>0</v>
      </c>
      <c r="L313" s="143">
        <f t="shared" si="30"/>
        <v>0</v>
      </c>
      <c r="M313" s="143">
        <f t="shared" si="31"/>
        <v>0</v>
      </c>
      <c r="N313" s="143">
        <f t="shared" si="32"/>
        <v>0</v>
      </c>
      <c r="O313" s="143">
        <f t="shared" si="33"/>
        <v>0</v>
      </c>
      <c r="P313" s="143">
        <f t="shared" si="35"/>
        <v>0</v>
      </c>
      <c r="R313" s="19"/>
      <c r="S313" s="19"/>
    </row>
    <row r="314" spans="1:19" s="18" customFormat="1" ht="15">
      <c r="A314" s="200">
        <v>14</v>
      </c>
      <c r="B314" s="59" t="s">
        <v>877</v>
      </c>
      <c r="C314" s="64" t="s">
        <v>153</v>
      </c>
      <c r="D314" s="162" t="s">
        <v>1109</v>
      </c>
      <c r="E314" s="199">
        <v>1</v>
      </c>
      <c r="F314" s="142">
        <v>0</v>
      </c>
      <c r="G314" s="130">
        <v>0</v>
      </c>
      <c r="H314" s="130">
        <v>0</v>
      </c>
      <c r="I314" s="130">
        <v>0</v>
      </c>
      <c r="J314" s="130">
        <v>0</v>
      </c>
      <c r="K314" s="143">
        <f t="shared" si="34"/>
        <v>0</v>
      </c>
      <c r="L314" s="143">
        <f t="shared" si="30"/>
        <v>0</v>
      </c>
      <c r="M314" s="143">
        <f t="shared" si="31"/>
        <v>0</v>
      </c>
      <c r="N314" s="143">
        <f t="shared" si="32"/>
        <v>0</v>
      </c>
      <c r="O314" s="143">
        <f t="shared" si="33"/>
        <v>0</v>
      </c>
      <c r="P314" s="143">
        <f t="shared" si="35"/>
        <v>0</v>
      </c>
      <c r="R314" s="19"/>
      <c r="S314" s="19"/>
    </row>
    <row r="315" spans="1:19" s="18" customFormat="1" ht="15">
      <c r="A315" s="200">
        <v>15</v>
      </c>
      <c r="B315" s="59" t="s">
        <v>877</v>
      </c>
      <c r="C315" s="64" t="s">
        <v>154</v>
      </c>
      <c r="D315" s="162" t="s">
        <v>1109</v>
      </c>
      <c r="E315" s="199">
        <v>1</v>
      </c>
      <c r="F315" s="142">
        <v>0</v>
      </c>
      <c r="G315" s="130">
        <v>0</v>
      </c>
      <c r="H315" s="130">
        <v>0</v>
      </c>
      <c r="I315" s="130">
        <v>0</v>
      </c>
      <c r="J315" s="130">
        <v>0</v>
      </c>
      <c r="K315" s="143">
        <f t="shared" si="34"/>
        <v>0</v>
      </c>
      <c r="L315" s="143">
        <f t="shared" si="30"/>
        <v>0</v>
      </c>
      <c r="M315" s="143">
        <f t="shared" si="31"/>
        <v>0</v>
      </c>
      <c r="N315" s="143">
        <f t="shared" si="32"/>
        <v>0</v>
      </c>
      <c r="O315" s="143">
        <f t="shared" si="33"/>
        <v>0</v>
      </c>
      <c r="P315" s="143">
        <f t="shared" si="35"/>
        <v>0</v>
      </c>
      <c r="R315" s="19"/>
      <c r="S315" s="19"/>
    </row>
    <row r="316" spans="1:19" s="18" customFormat="1" ht="15">
      <c r="A316" s="200">
        <v>16</v>
      </c>
      <c r="B316" s="59" t="s">
        <v>877</v>
      </c>
      <c r="C316" s="64" t="s">
        <v>155</v>
      </c>
      <c r="D316" s="162" t="s">
        <v>1109</v>
      </c>
      <c r="E316" s="199"/>
      <c r="F316" s="142">
        <v>0</v>
      </c>
      <c r="G316" s="130">
        <v>0</v>
      </c>
      <c r="H316" s="130">
        <v>0</v>
      </c>
      <c r="I316" s="130">
        <v>0</v>
      </c>
      <c r="J316" s="130">
        <v>0</v>
      </c>
      <c r="K316" s="143">
        <f t="shared" si="34"/>
        <v>0</v>
      </c>
      <c r="L316" s="143">
        <f t="shared" si="30"/>
        <v>0</v>
      </c>
      <c r="M316" s="143">
        <f t="shared" si="31"/>
        <v>0</v>
      </c>
      <c r="N316" s="143">
        <f t="shared" si="32"/>
        <v>0</v>
      </c>
      <c r="O316" s="143">
        <f t="shared" si="33"/>
        <v>0</v>
      </c>
      <c r="P316" s="143">
        <f t="shared" si="35"/>
        <v>0</v>
      </c>
      <c r="R316" s="19"/>
      <c r="S316" s="19"/>
    </row>
    <row r="317" spans="1:19" s="18" customFormat="1" ht="15">
      <c r="A317" s="200"/>
      <c r="B317" s="59"/>
      <c r="C317" s="110" t="s">
        <v>387</v>
      </c>
      <c r="D317" s="162"/>
      <c r="E317" s="199"/>
      <c r="F317" s="142">
        <v>0</v>
      </c>
      <c r="G317" s="130">
        <v>0</v>
      </c>
      <c r="H317" s="130">
        <v>0</v>
      </c>
      <c r="I317" s="130">
        <v>0</v>
      </c>
      <c r="J317" s="130">
        <v>0</v>
      </c>
      <c r="K317" s="143">
        <f t="shared" si="34"/>
        <v>0</v>
      </c>
      <c r="L317" s="143">
        <f t="shared" si="30"/>
        <v>0</v>
      </c>
      <c r="M317" s="143">
        <f t="shared" si="31"/>
        <v>0</v>
      </c>
      <c r="N317" s="143">
        <f t="shared" si="32"/>
        <v>0</v>
      </c>
      <c r="O317" s="143">
        <f t="shared" si="33"/>
        <v>0</v>
      </c>
      <c r="P317" s="143">
        <f t="shared" si="35"/>
        <v>0</v>
      </c>
      <c r="R317" s="19"/>
      <c r="S317" s="19"/>
    </row>
    <row r="318" spans="1:19" s="18" customFormat="1" ht="30">
      <c r="A318" s="200">
        <v>1</v>
      </c>
      <c r="B318" s="59" t="s">
        <v>877</v>
      </c>
      <c r="C318" s="64" t="s">
        <v>388</v>
      </c>
      <c r="D318" s="162" t="s">
        <v>812</v>
      </c>
      <c r="E318" s="199">
        <v>1</v>
      </c>
      <c r="F318" s="142">
        <v>0</v>
      </c>
      <c r="G318" s="130">
        <v>0</v>
      </c>
      <c r="H318" s="130">
        <v>0</v>
      </c>
      <c r="I318" s="130">
        <v>0</v>
      </c>
      <c r="J318" s="130">
        <v>0</v>
      </c>
      <c r="K318" s="143">
        <f t="shared" si="34"/>
        <v>0</v>
      </c>
      <c r="L318" s="143">
        <f t="shared" si="30"/>
        <v>0</v>
      </c>
      <c r="M318" s="143">
        <f t="shared" si="31"/>
        <v>0</v>
      </c>
      <c r="N318" s="143">
        <f t="shared" si="32"/>
        <v>0</v>
      </c>
      <c r="O318" s="143">
        <f t="shared" si="33"/>
        <v>0</v>
      </c>
      <c r="P318" s="143">
        <f t="shared" si="35"/>
        <v>0</v>
      </c>
      <c r="R318" s="19"/>
      <c r="S318" s="19"/>
    </row>
    <row r="319" spans="1:19" s="18" customFormat="1" ht="15">
      <c r="A319" s="200">
        <v>2</v>
      </c>
      <c r="B319" s="59" t="s">
        <v>877</v>
      </c>
      <c r="C319" s="64" t="s">
        <v>138</v>
      </c>
      <c r="D319" s="162" t="s">
        <v>949</v>
      </c>
      <c r="E319" s="199">
        <v>2</v>
      </c>
      <c r="F319" s="142">
        <v>0</v>
      </c>
      <c r="G319" s="130">
        <v>0</v>
      </c>
      <c r="H319" s="130">
        <v>0</v>
      </c>
      <c r="I319" s="130">
        <v>0</v>
      </c>
      <c r="J319" s="130">
        <v>0</v>
      </c>
      <c r="K319" s="143">
        <f t="shared" si="34"/>
        <v>0</v>
      </c>
      <c r="L319" s="143">
        <f t="shared" si="30"/>
        <v>0</v>
      </c>
      <c r="M319" s="143">
        <f t="shared" si="31"/>
        <v>0</v>
      </c>
      <c r="N319" s="143">
        <f t="shared" si="32"/>
        <v>0</v>
      </c>
      <c r="O319" s="143">
        <f t="shared" si="33"/>
        <v>0</v>
      </c>
      <c r="P319" s="143">
        <f t="shared" si="35"/>
        <v>0</v>
      </c>
      <c r="R319" s="19"/>
      <c r="S319" s="19"/>
    </row>
    <row r="320" spans="1:19" s="18" customFormat="1" ht="15">
      <c r="A320" s="200">
        <v>3</v>
      </c>
      <c r="B320" s="59" t="s">
        <v>877</v>
      </c>
      <c r="C320" s="64" t="s">
        <v>155</v>
      </c>
      <c r="D320" s="162" t="s">
        <v>1109</v>
      </c>
      <c r="E320" s="199">
        <v>1</v>
      </c>
      <c r="F320" s="142">
        <v>0</v>
      </c>
      <c r="G320" s="130">
        <v>0</v>
      </c>
      <c r="H320" s="130">
        <v>0</v>
      </c>
      <c r="I320" s="130">
        <v>0</v>
      </c>
      <c r="J320" s="130">
        <v>0</v>
      </c>
      <c r="K320" s="143">
        <f t="shared" si="34"/>
        <v>0</v>
      </c>
      <c r="L320" s="143">
        <f t="shared" si="30"/>
        <v>0</v>
      </c>
      <c r="M320" s="143">
        <f t="shared" si="31"/>
        <v>0</v>
      </c>
      <c r="N320" s="143">
        <f t="shared" si="32"/>
        <v>0</v>
      </c>
      <c r="O320" s="143">
        <f t="shared" si="33"/>
        <v>0</v>
      </c>
      <c r="P320" s="143">
        <f t="shared" si="35"/>
        <v>0</v>
      </c>
      <c r="R320" s="19"/>
      <c r="S320" s="19"/>
    </row>
    <row r="321" spans="1:19" s="18" customFormat="1" ht="15">
      <c r="A321" s="200"/>
      <c r="B321" s="59"/>
      <c r="C321" s="110" t="s">
        <v>389</v>
      </c>
      <c r="D321" s="162"/>
      <c r="E321" s="199"/>
      <c r="F321" s="142">
        <v>0</v>
      </c>
      <c r="G321" s="130">
        <v>0</v>
      </c>
      <c r="H321" s="130">
        <v>0</v>
      </c>
      <c r="I321" s="130">
        <v>0</v>
      </c>
      <c r="J321" s="130">
        <v>0</v>
      </c>
      <c r="K321" s="143">
        <f t="shared" si="34"/>
        <v>0</v>
      </c>
      <c r="L321" s="143">
        <f t="shared" si="30"/>
        <v>0</v>
      </c>
      <c r="M321" s="143">
        <f t="shared" si="31"/>
        <v>0</v>
      </c>
      <c r="N321" s="143">
        <f t="shared" si="32"/>
        <v>0</v>
      </c>
      <c r="O321" s="143">
        <f t="shared" si="33"/>
        <v>0</v>
      </c>
      <c r="P321" s="143">
        <f t="shared" si="35"/>
        <v>0</v>
      </c>
      <c r="R321" s="19"/>
      <c r="S321" s="19"/>
    </row>
    <row r="322" spans="1:19" s="18" customFormat="1" ht="15">
      <c r="A322" s="200">
        <v>1</v>
      </c>
      <c r="B322" s="59" t="s">
        <v>877</v>
      </c>
      <c r="C322" s="64" t="s">
        <v>390</v>
      </c>
      <c r="D322" s="162" t="s">
        <v>812</v>
      </c>
      <c r="E322" s="199">
        <v>1</v>
      </c>
      <c r="F322" s="142">
        <v>0</v>
      </c>
      <c r="G322" s="130">
        <v>0</v>
      </c>
      <c r="H322" s="130">
        <v>0</v>
      </c>
      <c r="I322" s="130">
        <v>0</v>
      </c>
      <c r="J322" s="130">
        <v>0</v>
      </c>
      <c r="K322" s="143">
        <f t="shared" si="34"/>
        <v>0</v>
      </c>
      <c r="L322" s="143">
        <f t="shared" si="30"/>
        <v>0</v>
      </c>
      <c r="M322" s="143">
        <f t="shared" si="31"/>
        <v>0</v>
      </c>
      <c r="N322" s="143">
        <f t="shared" si="32"/>
        <v>0</v>
      </c>
      <c r="O322" s="143">
        <f t="shared" si="33"/>
        <v>0</v>
      </c>
      <c r="P322" s="143">
        <f t="shared" si="35"/>
        <v>0</v>
      </c>
      <c r="R322" s="19"/>
      <c r="S322" s="19"/>
    </row>
    <row r="323" spans="1:19" s="18" customFormat="1" ht="15">
      <c r="A323" s="200">
        <v>2</v>
      </c>
      <c r="B323" s="59" t="s">
        <v>877</v>
      </c>
      <c r="C323" s="64" t="s">
        <v>391</v>
      </c>
      <c r="D323" s="162" t="s">
        <v>812</v>
      </c>
      <c r="E323" s="199">
        <v>1</v>
      </c>
      <c r="F323" s="142">
        <v>0</v>
      </c>
      <c r="G323" s="130">
        <v>0</v>
      </c>
      <c r="H323" s="130">
        <v>0</v>
      </c>
      <c r="I323" s="130">
        <v>0</v>
      </c>
      <c r="J323" s="130">
        <v>0</v>
      </c>
      <c r="K323" s="143">
        <f t="shared" si="34"/>
        <v>0</v>
      </c>
      <c r="L323" s="143">
        <f t="shared" si="30"/>
        <v>0</v>
      </c>
      <c r="M323" s="143">
        <f t="shared" si="31"/>
        <v>0</v>
      </c>
      <c r="N323" s="143">
        <f t="shared" si="32"/>
        <v>0</v>
      </c>
      <c r="O323" s="143">
        <f t="shared" si="33"/>
        <v>0</v>
      </c>
      <c r="P323" s="143">
        <f t="shared" si="35"/>
        <v>0</v>
      </c>
      <c r="R323" s="19"/>
      <c r="S323" s="19"/>
    </row>
    <row r="324" spans="1:19" s="18" customFormat="1" ht="15">
      <c r="A324" s="200">
        <v>3</v>
      </c>
      <c r="B324" s="59" t="s">
        <v>877</v>
      </c>
      <c r="C324" s="64" t="s">
        <v>352</v>
      </c>
      <c r="D324" s="162" t="s">
        <v>812</v>
      </c>
      <c r="E324" s="199">
        <v>2</v>
      </c>
      <c r="F324" s="142">
        <v>0</v>
      </c>
      <c r="G324" s="130">
        <v>0</v>
      </c>
      <c r="H324" s="130">
        <v>0</v>
      </c>
      <c r="I324" s="130">
        <v>0</v>
      </c>
      <c r="J324" s="130">
        <v>0</v>
      </c>
      <c r="K324" s="143">
        <f t="shared" si="34"/>
        <v>0</v>
      </c>
      <c r="L324" s="143">
        <f t="shared" si="30"/>
        <v>0</v>
      </c>
      <c r="M324" s="143">
        <f t="shared" si="31"/>
        <v>0</v>
      </c>
      <c r="N324" s="143">
        <f t="shared" si="32"/>
        <v>0</v>
      </c>
      <c r="O324" s="143">
        <f t="shared" si="33"/>
        <v>0</v>
      </c>
      <c r="P324" s="143">
        <f t="shared" si="35"/>
        <v>0</v>
      </c>
      <c r="R324" s="19"/>
      <c r="S324" s="19"/>
    </row>
    <row r="325" spans="1:19" s="18" customFormat="1" ht="15">
      <c r="A325" s="200">
        <v>4</v>
      </c>
      <c r="B325" s="59" t="s">
        <v>877</v>
      </c>
      <c r="C325" s="64" t="s">
        <v>338</v>
      </c>
      <c r="D325" s="162" t="s">
        <v>949</v>
      </c>
      <c r="E325" s="199">
        <v>8</v>
      </c>
      <c r="F325" s="142">
        <v>0</v>
      </c>
      <c r="G325" s="130">
        <v>0</v>
      </c>
      <c r="H325" s="130">
        <v>0</v>
      </c>
      <c r="I325" s="130">
        <v>0</v>
      </c>
      <c r="J325" s="130">
        <v>0</v>
      </c>
      <c r="K325" s="143">
        <f t="shared" si="34"/>
        <v>0</v>
      </c>
      <c r="L325" s="143">
        <f t="shared" si="30"/>
        <v>0</v>
      </c>
      <c r="M325" s="143">
        <f t="shared" si="31"/>
        <v>0</v>
      </c>
      <c r="N325" s="143">
        <f t="shared" si="32"/>
        <v>0</v>
      </c>
      <c r="O325" s="143">
        <f t="shared" si="33"/>
        <v>0</v>
      </c>
      <c r="P325" s="143">
        <f t="shared" si="35"/>
        <v>0</v>
      </c>
      <c r="R325" s="19"/>
      <c r="S325" s="19"/>
    </row>
    <row r="326" spans="1:19" s="18" customFormat="1" ht="30">
      <c r="A326" s="200">
        <v>5</v>
      </c>
      <c r="B326" s="59" t="s">
        <v>877</v>
      </c>
      <c r="C326" s="64" t="s">
        <v>321</v>
      </c>
      <c r="D326" s="162" t="s">
        <v>152</v>
      </c>
      <c r="E326" s="199">
        <v>2</v>
      </c>
      <c r="F326" s="142">
        <v>0</v>
      </c>
      <c r="G326" s="130">
        <v>0</v>
      </c>
      <c r="H326" s="130">
        <v>0</v>
      </c>
      <c r="I326" s="130">
        <v>0</v>
      </c>
      <c r="J326" s="130">
        <v>0</v>
      </c>
      <c r="K326" s="143">
        <f t="shared" si="34"/>
        <v>0</v>
      </c>
      <c r="L326" s="143">
        <f t="shared" si="30"/>
        <v>0</v>
      </c>
      <c r="M326" s="143">
        <f t="shared" si="31"/>
        <v>0</v>
      </c>
      <c r="N326" s="143">
        <f t="shared" si="32"/>
        <v>0</v>
      </c>
      <c r="O326" s="143">
        <f t="shared" si="33"/>
        <v>0</v>
      </c>
      <c r="P326" s="143">
        <f t="shared" si="35"/>
        <v>0</v>
      </c>
      <c r="R326" s="19"/>
      <c r="S326" s="19"/>
    </row>
    <row r="327" spans="1:19" s="18" customFormat="1" ht="15">
      <c r="A327" s="200">
        <v>6</v>
      </c>
      <c r="B327" s="59" t="s">
        <v>877</v>
      </c>
      <c r="C327" s="64" t="s">
        <v>153</v>
      </c>
      <c r="D327" s="162" t="s">
        <v>1109</v>
      </c>
      <c r="E327" s="199">
        <v>1</v>
      </c>
      <c r="F327" s="142">
        <v>0</v>
      </c>
      <c r="G327" s="130">
        <v>0</v>
      </c>
      <c r="H327" s="130">
        <v>0</v>
      </c>
      <c r="I327" s="130">
        <v>0</v>
      </c>
      <c r="J327" s="130">
        <v>0</v>
      </c>
      <c r="K327" s="143">
        <f t="shared" si="34"/>
        <v>0</v>
      </c>
      <c r="L327" s="143">
        <f t="shared" si="30"/>
        <v>0</v>
      </c>
      <c r="M327" s="143">
        <f t="shared" si="31"/>
        <v>0</v>
      </c>
      <c r="N327" s="143">
        <f t="shared" si="32"/>
        <v>0</v>
      </c>
      <c r="O327" s="143">
        <f t="shared" si="33"/>
        <v>0</v>
      </c>
      <c r="P327" s="143">
        <f t="shared" si="35"/>
        <v>0</v>
      </c>
      <c r="R327" s="19"/>
      <c r="S327" s="19"/>
    </row>
    <row r="328" spans="1:19" s="18" customFormat="1" ht="15">
      <c r="A328" s="200">
        <v>7</v>
      </c>
      <c r="B328" s="59" t="s">
        <v>877</v>
      </c>
      <c r="C328" s="64" t="s">
        <v>154</v>
      </c>
      <c r="D328" s="162" t="s">
        <v>1109</v>
      </c>
      <c r="E328" s="199">
        <v>1</v>
      </c>
      <c r="F328" s="142">
        <v>0</v>
      </c>
      <c r="G328" s="130">
        <v>0</v>
      </c>
      <c r="H328" s="130">
        <v>0</v>
      </c>
      <c r="I328" s="130">
        <v>0</v>
      </c>
      <c r="J328" s="130">
        <v>0</v>
      </c>
      <c r="K328" s="143">
        <f t="shared" si="34"/>
        <v>0</v>
      </c>
      <c r="L328" s="143">
        <f t="shared" si="30"/>
        <v>0</v>
      </c>
      <c r="M328" s="143">
        <f t="shared" si="31"/>
        <v>0</v>
      </c>
      <c r="N328" s="143">
        <f t="shared" si="32"/>
        <v>0</v>
      </c>
      <c r="O328" s="143">
        <f t="shared" si="33"/>
        <v>0</v>
      </c>
      <c r="P328" s="143">
        <f t="shared" si="35"/>
        <v>0</v>
      </c>
      <c r="R328" s="19"/>
      <c r="S328" s="19"/>
    </row>
    <row r="329" spans="1:19" s="18" customFormat="1" ht="15">
      <c r="A329" s="200">
        <v>8</v>
      </c>
      <c r="B329" s="59" t="s">
        <v>877</v>
      </c>
      <c r="C329" s="64" t="s">
        <v>155</v>
      </c>
      <c r="D329" s="162" t="s">
        <v>1109</v>
      </c>
      <c r="E329" s="199"/>
      <c r="F329" s="142">
        <v>0</v>
      </c>
      <c r="G329" s="130">
        <v>0</v>
      </c>
      <c r="H329" s="130">
        <v>0</v>
      </c>
      <c r="I329" s="130">
        <v>0</v>
      </c>
      <c r="J329" s="130">
        <v>0</v>
      </c>
      <c r="K329" s="143">
        <f t="shared" si="34"/>
        <v>0</v>
      </c>
      <c r="L329" s="143">
        <f t="shared" si="30"/>
        <v>0</v>
      </c>
      <c r="M329" s="143">
        <f t="shared" si="31"/>
        <v>0</v>
      </c>
      <c r="N329" s="143">
        <f t="shared" si="32"/>
        <v>0</v>
      </c>
      <c r="O329" s="143">
        <f t="shared" si="33"/>
        <v>0</v>
      </c>
      <c r="P329" s="143">
        <f t="shared" si="35"/>
        <v>0</v>
      </c>
      <c r="R329" s="19"/>
      <c r="S329" s="19"/>
    </row>
    <row r="330" spans="1:19" s="18" customFormat="1" ht="15">
      <c r="A330" s="200"/>
      <c r="B330" s="59"/>
      <c r="C330" s="110" t="s">
        <v>392</v>
      </c>
      <c r="D330" s="162"/>
      <c r="E330" s="199"/>
      <c r="F330" s="142">
        <v>0</v>
      </c>
      <c r="G330" s="130">
        <v>0</v>
      </c>
      <c r="H330" s="130">
        <v>0</v>
      </c>
      <c r="I330" s="130">
        <v>0</v>
      </c>
      <c r="J330" s="130">
        <v>0</v>
      </c>
      <c r="K330" s="143">
        <f t="shared" si="34"/>
        <v>0</v>
      </c>
      <c r="L330" s="143">
        <f t="shared" si="30"/>
        <v>0</v>
      </c>
      <c r="M330" s="143">
        <f t="shared" si="31"/>
        <v>0</v>
      </c>
      <c r="N330" s="143">
        <f t="shared" si="32"/>
        <v>0</v>
      </c>
      <c r="O330" s="143">
        <f t="shared" si="33"/>
        <v>0</v>
      </c>
      <c r="P330" s="143">
        <f t="shared" si="35"/>
        <v>0</v>
      </c>
      <c r="R330" s="19"/>
      <c r="S330" s="19"/>
    </row>
    <row r="331" spans="1:19" s="18" customFormat="1" ht="15">
      <c r="A331" s="200">
        <v>1</v>
      </c>
      <c r="B331" s="59" t="s">
        <v>877</v>
      </c>
      <c r="C331" s="64" t="s">
        <v>393</v>
      </c>
      <c r="D331" s="162" t="s">
        <v>812</v>
      </c>
      <c r="E331" s="199">
        <v>1</v>
      </c>
      <c r="F331" s="142">
        <v>0</v>
      </c>
      <c r="G331" s="130">
        <v>0</v>
      </c>
      <c r="H331" s="130">
        <v>0</v>
      </c>
      <c r="I331" s="130">
        <v>0</v>
      </c>
      <c r="J331" s="130">
        <v>0</v>
      </c>
      <c r="K331" s="143">
        <f t="shared" si="34"/>
        <v>0</v>
      </c>
      <c r="L331" s="143">
        <f t="shared" si="30"/>
        <v>0</v>
      </c>
      <c r="M331" s="143">
        <f t="shared" si="31"/>
        <v>0</v>
      </c>
      <c r="N331" s="143">
        <f t="shared" si="32"/>
        <v>0</v>
      </c>
      <c r="O331" s="143">
        <f t="shared" si="33"/>
        <v>0</v>
      </c>
      <c r="P331" s="143">
        <f t="shared" si="35"/>
        <v>0</v>
      </c>
      <c r="R331" s="19"/>
      <c r="S331" s="19"/>
    </row>
    <row r="332" spans="1:19" s="18" customFormat="1" ht="15">
      <c r="A332" s="200">
        <v>2</v>
      </c>
      <c r="B332" s="59" t="s">
        <v>877</v>
      </c>
      <c r="C332" s="64" t="s">
        <v>363</v>
      </c>
      <c r="D332" s="162" t="s">
        <v>812</v>
      </c>
      <c r="E332" s="199">
        <v>1</v>
      </c>
      <c r="F332" s="142">
        <v>0</v>
      </c>
      <c r="G332" s="130">
        <v>0</v>
      </c>
      <c r="H332" s="130">
        <v>0</v>
      </c>
      <c r="I332" s="130">
        <v>0</v>
      </c>
      <c r="J332" s="130">
        <v>0</v>
      </c>
      <c r="K332" s="143">
        <f t="shared" si="34"/>
        <v>0</v>
      </c>
      <c r="L332" s="143">
        <f t="shared" si="30"/>
        <v>0</v>
      </c>
      <c r="M332" s="143">
        <f t="shared" si="31"/>
        <v>0</v>
      </c>
      <c r="N332" s="143">
        <f t="shared" si="32"/>
        <v>0</v>
      </c>
      <c r="O332" s="143">
        <f t="shared" si="33"/>
        <v>0</v>
      </c>
      <c r="P332" s="143">
        <f t="shared" si="35"/>
        <v>0</v>
      </c>
      <c r="R332" s="19"/>
      <c r="S332" s="19"/>
    </row>
    <row r="333" spans="1:19" s="18" customFormat="1" ht="15">
      <c r="A333" s="200">
        <v>3</v>
      </c>
      <c r="B333" s="59" t="s">
        <v>877</v>
      </c>
      <c r="C333" s="64" t="s">
        <v>394</v>
      </c>
      <c r="D333" s="162" t="s">
        <v>812</v>
      </c>
      <c r="E333" s="199">
        <v>1</v>
      </c>
      <c r="F333" s="142">
        <v>0</v>
      </c>
      <c r="G333" s="130">
        <v>0</v>
      </c>
      <c r="H333" s="130">
        <v>0</v>
      </c>
      <c r="I333" s="130">
        <v>0</v>
      </c>
      <c r="J333" s="130">
        <v>0</v>
      </c>
      <c r="K333" s="143">
        <f t="shared" si="34"/>
        <v>0</v>
      </c>
      <c r="L333" s="143">
        <f t="shared" si="30"/>
        <v>0</v>
      </c>
      <c r="M333" s="143">
        <f t="shared" si="31"/>
        <v>0</v>
      </c>
      <c r="N333" s="143">
        <f t="shared" si="32"/>
        <v>0</v>
      </c>
      <c r="O333" s="143">
        <f t="shared" si="33"/>
        <v>0</v>
      </c>
      <c r="P333" s="143">
        <f t="shared" si="35"/>
        <v>0</v>
      </c>
      <c r="R333" s="19"/>
      <c r="S333" s="19"/>
    </row>
    <row r="334" spans="1:19" s="18" customFormat="1" ht="15">
      <c r="A334" s="200">
        <v>4</v>
      </c>
      <c r="B334" s="59" t="s">
        <v>877</v>
      </c>
      <c r="C334" s="64" t="s">
        <v>395</v>
      </c>
      <c r="D334" s="162" t="s">
        <v>949</v>
      </c>
      <c r="E334" s="199">
        <v>12</v>
      </c>
      <c r="F334" s="142">
        <v>0</v>
      </c>
      <c r="G334" s="130">
        <v>0</v>
      </c>
      <c r="H334" s="130">
        <v>0</v>
      </c>
      <c r="I334" s="130">
        <v>0</v>
      </c>
      <c r="J334" s="130">
        <v>0</v>
      </c>
      <c r="K334" s="143">
        <f t="shared" si="34"/>
        <v>0</v>
      </c>
      <c r="L334" s="143">
        <f t="shared" si="30"/>
        <v>0</v>
      </c>
      <c r="M334" s="143">
        <f t="shared" si="31"/>
        <v>0</v>
      </c>
      <c r="N334" s="143">
        <f t="shared" si="32"/>
        <v>0</v>
      </c>
      <c r="O334" s="143">
        <f t="shared" si="33"/>
        <v>0</v>
      </c>
      <c r="P334" s="143">
        <f t="shared" si="35"/>
        <v>0</v>
      </c>
      <c r="R334" s="19"/>
      <c r="S334" s="19"/>
    </row>
    <row r="335" spans="1:19" s="18" customFormat="1" ht="30">
      <c r="A335" s="200">
        <v>5</v>
      </c>
      <c r="B335" s="59" t="s">
        <v>877</v>
      </c>
      <c r="C335" s="64" t="s">
        <v>316</v>
      </c>
      <c r="D335" s="162" t="s">
        <v>152</v>
      </c>
      <c r="E335" s="199">
        <v>35</v>
      </c>
      <c r="F335" s="142">
        <v>0</v>
      </c>
      <c r="G335" s="130">
        <v>0</v>
      </c>
      <c r="H335" s="130">
        <v>0</v>
      </c>
      <c r="I335" s="130">
        <v>0</v>
      </c>
      <c r="J335" s="130">
        <v>0</v>
      </c>
      <c r="K335" s="143">
        <f t="shared" si="34"/>
        <v>0</v>
      </c>
      <c r="L335" s="143">
        <f t="shared" si="30"/>
        <v>0</v>
      </c>
      <c r="M335" s="143">
        <f t="shared" si="31"/>
        <v>0</v>
      </c>
      <c r="N335" s="143">
        <f t="shared" si="32"/>
        <v>0</v>
      </c>
      <c r="O335" s="143">
        <f t="shared" si="33"/>
        <v>0</v>
      </c>
      <c r="P335" s="143">
        <f t="shared" si="35"/>
        <v>0</v>
      </c>
      <c r="R335" s="19"/>
      <c r="S335" s="19"/>
    </row>
    <row r="336" spans="1:19" s="18" customFormat="1" ht="15">
      <c r="A336" s="200">
        <v>6</v>
      </c>
      <c r="B336" s="59" t="s">
        <v>877</v>
      </c>
      <c r="C336" s="64" t="s">
        <v>153</v>
      </c>
      <c r="D336" s="162" t="s">
        <v>1109</v>
      </c>
      <c r="E336" s="199">
        <v>1</v>
      </c>
      <c r="F336" s="142">
        <v>0</v>
      </c>
      <c r="G336" s="130">
        <v>0</v>
      </c>
      <c r="H336" s="130">
        <v>0</v>
      </c>
      <c r="I336" s="130">
        <v>0</v>
      </c>
      <c r="J336" s="130">
        <v>0</v>
      </c>
      <c r="K336" s="143">
        <f t="shared" si="34"/>
        <v>0</v>
      </c>
      <c r="L336" s="143">
        <f t="shared" si="30"/>
        <v>0</v>
      </c>
      <c r="M336" s="143">
        <f t="shared" si="31"/>
        <v>0</v>
      </c>
      <c r="N336" s="143">
        <f t="shared" si="32"/>
        <v>0</v>
      </c>
      <c r="O336" s="143">
        <f t="shared" si="33"/>
        <v>0</v>
      </c>
      <c r="P336" s="143">
        <f t="shared" si="35"/>
        <v>0</v>
      </c>
      <c r="R336" s="19"/>
      <c r="S336" s="19"/>
    </row>
    <row r="337" spans="1:19" s="18" customFormat="1" ht="15">
      <c r="A337" s="200">
        <v>7</v>
      </c>
      <c r="B337" s="59" t="s">
        <v>877</v>
      </c>
      <c r="C337" s="64" t="s">
        <v>154</v>
      </c>
      <c r="D337" s="162" t="s">
        <v>1109</v>
      </c>
      <c r="E337" s="199">
        <v>1</v>
      </c>
      <c r="F337" s="142">
        <v>0</v>
      </c>
      <c r="G337" s="130">
        <v>0</v>
      </c>
      <c r="H337" s="130">
        <v>0</v>
      </c>
      <c r="I337" s="130">
        <v>0</v>
      </c>
      <c r="J337" s="130">
        <v>0</v>
      </c>
      <c r="K337" s="143">
        <f t="shared" si="34"/>
        <v>0</v>
      </c>
      <c r="L337" s="143">
        <f aca="true" t="shared" si="36" ref="L337:L347">E337*F337</f>
        <v>0</v>
      </c>
      <c r="M337" s="143">
        <f aca="true" t="shared" si="37" ref="M337:M347">E337*H337</f>
        <v>0</v>
      </c>
      <c r="N337" s="143">
        <f aca="true" t="shared" si="38" ref="N337:N347">E337*I337</f>
        <v>0</v>
      </c>
      <c r="O337" s="143">
        <f aca="true" t="shared" si="39" ref="O337:O347">E337*J337</f>
        <v>0</v>
      </c>
      <c r="P337" s="143">
        <f t="shared" si="35"/>
        <v>0</v>
      </c>
      <c r="R337" s="19"/>
      <c r="S337" s="19"/>
    </row>
    <row r="338" spans="1:19" s="18" customFormat="1" ht="15">
      <c r="A338" s="200">
        <v>8</v>
      </c>
      <c r="B338" s="59" t="s">
        <v>877</v>
      </c>
      <c r="C338" s="64" t="s">
        <v>155</v>
      </c>
      <c r="D338" s="162" t="s">
        <v>1109</v>
      </c>
      <c r="E338" s="199">
        <v>1</v>
      </c>
      <c r="F338" s="142">
        <v>0</v>
      </c>
      <c r="G338" s="130">
        <v>0</v>
      </c>
      <c r="H338" s="130">
        <v>0</v>
      </c>
      <c r="I338" s="130">
        <v>0</v>
      </c>
      <c r="J338" s="130">
        <v>0</v>
      </c>
      <c r="K338" s="143">
        <f t="shared" si="34"/>
        <v>0</v>
      </c>
      <c r="L338" s="143">
        <f t="shared" si="36"/>
        <v>0</v>
      </c>
      <c r="M338" s="143">
        <f t="shared" si="37"/>
        <v>0</v>
      </c>
      <c r="N338" s="143">
        <f t="shared" si="38"/>
        <v>0</v>
      </c>
      <c r="O338" s="143">
        <f t="shared" si="39"/>
        <v>0</v>
      </c>
      <c r="P338" s="143">
        <f t="shared" si="35"/>
        <v>0</v>
      </c>
      <c r="R338" s="19"/>
      <c r="S338" s="19"/>
    </row>
    <row r="339" spans="1:19" s="18" customFormat="1" ht="15">
      <c r="A339" s="200"/>
      <c r="B339" s="59"/>
      <c r="C339" s="110" t="s">
        <v>396</v>
      </c>
      <c r="D339" s="162"/>
      <c r="E339" s="199"/>
      <c r="F339" s="142">
        <v>0</v>
      </c>
      <c r="G339" s="130">
        <v>0</v>
      </c>
      <c r="H339" s="130">
        <v>0</v>
      </c>
      <c r="I339" s="130">
        <v>0</v>
      </c>
      <c r="J339" s="130">
        <v>0</v>
      </c>
      <c r="K339" s="143">
        <f t="shared" si="34"/>
        <v>0</v>
      </c>
      <c r="L339" s="143">
        <f t="shared" si="36"/>
        <v>0</v>
      </c>
      <c r="M339" s="143">
        <f t="shared" si="37"/>
        <v>0</v>
      </c>
      <c r="N339" s="143">
        <f t="shared" si="38"/>
        <v>0</v>
      </c>
      <c r="O339" s="143">
        <f t="shared" si="39"/>
        <v>0</v>
      </c>
      <c r="P339" s="143">
        <f t="shared" si="35"/>
        <v>0</v>
      </c>
      <c r="R339" s="19"/>
      <c r="S339" s="19"/>
    </row>
    <row r="340" spans="1:19" s="18" customFormat="1" ht="15">
      <c r="A340" s="200">
        <v>1</v>
      </c>
      <c r="B340" s="59" t="s">
        <v>877</v>
      </c>
      <c r="C340" s="64" t="s">
        <v>393</v>
      </c>
      <c r="D340" s="162" t="s">
        <v>812</v>
      </c>
      <c r="E340" s="199">
        <v>1</v>
      </c>
      <c r="F340" s="142">
        <v>0</v>
      </c>
      <c r="G340" s="130">
        <v>0</v>
      </c>
      <c r="H340" s="130">
        <v>0</v>
      </c>
      <c r="I340" s="130">
        <v>0</v>
      </c>
      <c r="J340" s="130">
        <v>0</v>
      </c>
      <c r="K340" s="143">
        <f t="shared" si="34"/>
        <v>0</v>
      </c>
      <c r="L340" s="143">
        <f t="shared" si="36"/>
        <v>0</v>
      </c>
      <c r="M340" s="143">
        <f t="shared" si="37"/>
        <v>0</v>
      </c>
      <c r="N340" s="143">
        <f t="shared" si="38"/>
        <v>0</v>
      </c>
      <c r="O340" s="143">
        <f t="shared" si="39"/>
        <v>0</v>
      </c>
      <c r="P340" s="143">
        <f t="shared" si="35"/>
        <v>0</v>
      </c>
      <c r="R340" s="19"/>
      <c r="S340" s="19"/>
    </row>
    <row r="341" spans="1:19" s="18" customFormat="1" ht="15">
      <c r="A341" s="200">
        <v>2</v>
      </c>
      <c r="B341" s="59" t="s">
        <v>877</v>
      </c>
      <c r="C341" s="64" t="s">
        <v>363</v>
      </c>
      <c r="D341" s="162" t="s">
        <v>812</v>
      </c>
      <c r="E341" s="199">
        <v>1</v>
      </c>
      <c r="F341" s="142">
        <v>0</v>
      </c>
      <c r="G341" s="130">
        <v>0</v>
      </c>
      <c r="H341" s="130">
        <v>0</v>
      </c>
      <c r="I341" s="130">
        <v>0</v>
      </c>
      <c r="J341" s="130">
        <v>0</v>
      </c>
      <c r="K341" s="143">
        <f t="shared" si="34"/>
        <v>0</v>
      </c>
      <c r="L341" s="143">
        <f t="shared" si="36"/>
        <v>0</v>
      </c>
      <c r="M341" s="143">
        <f t="shared" si="37"/>
        <v>0</v>
      </c>
      <c r="N341" s="143">
        <f t="shared" si="38"/>
        <v>0</v>
      </c>
      <c r="O341" s="143">
        <f t="shared" si="39"/>
        <v>0</v>
      </c>
      <c r="P341" s="143">
        <f t="shared" si="35"/>
        <v>0</v>
      </c>
      <c r="R341" s="19"/>
      <c r="S341" s="19"/>
    </row>
    <row r="342" spans="1:19" s="18" customFormat="1" ht="15">
      <c r="A342" s="200">
        <v>3</v>
      </c>
      <c r="B342" s="59" t="s">
        <v>877</v>
      </c>
      <c r="C342" s="64" t="s">
        <v>394</v>
      </c>
      <c r="D342" s="162" t="s">
        <v>812</v>
      </c>
      <c r="E342" s="199">
        <v>2</v>
      </c>
      <c r="F342" s="142">
        <v>0</v>
      </c>
      <c r="G342" s="130">
        <v>0</v>
      </c>
      <c r="H342" s="130">
        <v>0</v>
      </c>
      <c r="I342" s="130">
        <v>0</v>
      </c>
      <c r="J342" s="130">
        <v>0</v>
      </c>
      <c r="K342" s="143">
        <f t="shared" si="34"/>
        <v>0</v>
      </c>
      <c r="L342" s="143">
        <f t="shared" si="36"/>
        <v>0</v>
      </c>
      <c r="M342" s="143">
        <f t="shared" si="37"/>
        <v>0</v>
      </c>
      <c r="N342" s="143">
        <f t="shared" si="38"/>
        <v>0</v>
      </c>
      <c r="O342" s="143">
        <f t="shared" si="39"/>
        <v>0</v>
      </c>
      <c r="P342" s="143">
        <f t="shared" si="35"/>
        <v>0</v>
      </c>
      <c r="R342" s="19"/>
      <c r="S342" s="19"/>
    </row>
    <row r="343" spans="1:19" s="18" customFormat="1" ht="15">
      <c r="A343" s="200">
        <v>4</v>
      </c>
      <c r="B343" s="59" t="s">
        <v>877</v>
      </c>
      <c r="C343" s="64" t="s">
        <v>395</v>
      </c>
      <c r="D343" s="162" t="s">
        <v>949</v>
      </c>
      <c r="E343" s="199">
        <v>12</v>
      </c>
      <c r="F343" s="142">
        <v>0</v>
      </c>
      <c r="G343" s="130">
        <v>0</v>
      </c>
      <c r="H343" s="130">
        <v>0</v>
      </c>
      <c r="I343" s="130">
        <v>0</v>
      </c>
      <c r="J343" s="130">
        <v>0</v>
      </c>
      <c r="K343" s="143">
        <f t="shared" si="34"/>
        <v>0</v>
      </c>
      <c r="L343" s="143">
        <f t="shared" si="36"/>
        <v>0</v>
      </c>
      <c r="M343" s="143">
        <f t="shared" si="37"/>
        <v>0</v>
      </c>
      <c r="N343" s="143">
        <f t="shared" si="38"/>
        <v>0</v>
      </c>
      <c r="O343" s="143">
        <f t="shared" si="39"/>
        <v>0</v>
      </c>
      <c r="P343" s="143">
        <f t="shared" si="35"/>
        <v>0</v>
      </c>
      <c r="R343" s="19"/>
      <c r="S343" s="19"/>
    </row>
    <row r="344" spans="1:19" s="18" customFormat="1" ht="30">
      <c r="A344" s="200">
        <v>5</v>
      </c>
      <c r="B344" s="59" t="s">
        <v>877</v>
      </c>
      <c r="C344" s="64" t="s">
        <v>316</v>
      </c>
      <c r="D344" s="162" t="s">
        <v>152</v>
      </c>
      <c r="E344" s="199">
        <v>35</v>
      </c>
      <c r="F344" s="142">
        <v>0</v>
      </c>
      <c r="G344" s="130">
        <v>0</v>
      </c>
      <c r="H344" s="130">
        <v>0</v>
      </c>
      <c r="I344" s="130">
        <v>0</v>
      </c>
      <c r="J344" s="130">
        <v>0</v>
      </c>
      <c r="K344" s="143">
        <f t="shared" si="34"/>
        <v>0</v>
      </c>
      <c r="L344" s="143">
        <f t="shared" si="36"/>
        <v>0</v>
      </c>
      <c r="M344" s="143">
        <f t="shared" si="37"/>
        <v>0</v>
      </c>
      <c r="N344" s="143">
        <f t="shared" si="38"/>
        <v>0</v>
      </c>
      <c r="O344" s="143">
        <f t="shared" si="39"/>
        <v>0</v>
      </c>
      <c r="P344" s="143">
        <f t="shared" si="35"/>
        <v>0</v>
      </c>
      <c r="R344" s="19"/>
      <c r="S344" s="19"/>
    </row>
    <row r="345" spans="1:19" s="18" customFormat="1" ht="15">
      <c r="A345" s="200">
        <v>6</v>
      </c>
      <c r="B345" s="59" t="s">
        <v>877</v>
      </c>
      <c r="C345" s="64" t="s">
        <v>153</v>
      </c>
      <c r="D345" s="162" t="s">
        <v>1109</v>
      </c>
      <c r="E345" s="199">
        <v>1</v>
      </c>
      <c r="F345" s="142">
        <v>0</v>
      </c>
      <c r="G345" s="130">
        <v>0</v>
      </c>
      <c r="H345" s="130">
        <v>0</v>
      </c>
      <c r="I345" s="130">
        <v>0</v>
      </c>
      <c r="J345" s="130">
        <v>0</v>
      </c>
      <c r="K345" s="143">
        <f t="shared" si="34"/>
        <v>0</v>
      </c>
      <c r="L345" s="143">
        <f t="shared" si="36"/>
        <v>0</v>
      </c>
      <c r="M345" s="143">
        <f t="shared" si="37"/>
        <v>0</v>
      </c>
      <c r="N345" s="143">
        <f t="shared" si="38"/>
        <v>0</v>
      </c>
      <c r="O345" s="143">
        <f t="shared" si="39"/>
        <v>0</v>
      </c>
      <c r="P345" s="143">
        <f t="shared" si="35"/>
        <v>0</v>
      </c>
      <c r="R345" s="19"/>
      <c r="S345" s="19"/>
    </row>
    <row r="346" spans="1:19" s="18" customFormat="1" ht="15">
      <c r="A346" s="200">
        <v>8</v>
      </c>
      <c r="B346" s="59" t="s">
        <v>877</v>
      </c>
      <c r="C346" s="64" t="s">
        <v>155</v>
      </c>
      <c r="D346" s="162" t="s">
        <v>1109</v>
      </c>
      <c r="E346" s="199">
        <v>1</v>
      </c>
      <c r="F346" s="142">
        <v>0</v>
      </c>
      <c r="G346" s="130">
        <v>0</v>
      </c>
      <c r="H346" s="130">
        <v>0</v>
      </c>
      <c r="I346" s="130">
        <v>0</v>
      </c>
      <c r="J346" s="130">
        <v>0</v>
      </c>
      <c r="K346" s="143">
        <f t="shared" si="34"/>
        <v>0</v>
      </c>
      <c r="L346" s="143">
        <f t="shared" si="36"/>
        <v>0</v>
      </c>
      <c r="M346" s="143">
        <f t="shared" si="37"/>
        <v>0</v>
      </c>
      <c r="N346" s="143">
        <f t="shared" si="38"/>
        <v>0</v>
      </c>
      <c r="O346" s="143">
        <f t="shared" si="39"/>
        <v>0</v>
      </c>
      <c r="P346" s="143">
        <f t="shared" si="35"/>
        <v>0</v>
      </c>
      <c r="R346" s="19"/>
      <c r="S346" s="19"/>
    </row>
    <row r="347" spans="1:16" s="1" customFormat="1" ht="15">
      <c r="A347" s="77"/>
      <c r="B347" s="78"/>
      <c r="C347" s="79"/>
      <c r="D347" s="77"/>
      <c r="E347" s="80"/>
      <c r="F347" s="155"/>
      <c r="G347" s="156"/>
      <c r="H347" s="156">
        <v>0</v>
      </c>
      <c r="I347" s="156">
        <v>0</v>
      </c>
      <c r="J347" s="156">
        <v>0</v>
      </c>
      <c r="K347" s="157">
        <f>SUM(H347:J347)</f>
        <v>0</v>
      </c>
      <c r="L347" s="157">
        <f t="shared" si="36"/>
        <v>0</v>
      </c>
      <c r="M347" s="157">
        <f t="shared" si="37"/>
        <v>0</v>
      </c>
      <c r="N347" s="157">
        <f t="shared" si="38"/>
        <v>0</v>
      </c>
      <c r="O347" s="157">
        <f t="shared" si="39"/>
        <v>0</v>
      </c>
      <c r="P347" s="157">
        <f>SUM(M347:O347)</f>
        <v>0</v>
      </c>
    </row>
    <row r="348" spans="1:19" s="18" customFormat="1" ht="15">
      <c r="A348" s="73"/>
      <c r="B348" s="74"/>
      <c r="C348" s="67" t="s">
        <v>787</v>
      </c>
      <c r="D348" s="67" t="s">
        <v>773</v>
      </c>
      <c r="E348" s="67"/>
      <c r="F348" s="144"/>
      <c r="G348" s="144"/>
      <c r="H348" s="144"/>
      <c r="I348" s="144"/>
      <c r="J348" s="144"/>
      <c r="K348" s="144"/>
      <c r="L348" s="144">
        <f>SUM(L17:L347)</f>
        <v>0</v>
      </c>
      <c r="M348" s="144">
        <f>SUM(M17:M347)</f>
        <v>0</v>
      </c>
      <c r="N348" s="144">
        <f>SUM(N17:N347)</f>
        <v>0</v>
      </c>
      <c r="O348" s="144">
        <f>SUM(O17:O347)</f>
        <v>0</v>
      </c>
      <c r="P348" s="144">
        <f>SUM(P17:P347)</f>
        <v>0</v>
      </c>
      <c r="R348" s="19"/>
      <c r="S348" s="19"/>
    </row>
    <row r="349" spans="1:16" s="1" customFormat="1" ht="15">
      <c r="A349" s="7"/>
      <c r="B349" s="3"/>
      <c r="C349" s="244" t="s">
        <v>209</v>
      </c>
      <c r="D349" s="245"/>
      <c r="E349" s="245"/>
      <c r="F349" s="245"/>
      <c r="G349" s="245"/>
      <c r="H349" s="245"/>
      <c r="I349" s="245"/>
      <c r="J349" s="245"/>
      <c r="K349" s="246"/>
      <c r="L349" s="145"/>
      <c r="M349" s="146"/>
      <c r="N349" s="147">
        <f>N348*1%</f>
        <v>0</v>
      </c>
      <c r="O349" s="146"/>
      <c r="P349" s="146"/>
    </row>
    <row r="350" spans="1:16" s="1" customFormat="1" ht="15">
      <c r="A350" s="7"/>
      <c r="B350" s="3"/>
      <c r="C350" s="237" t="s">
        <v>787</v>
      </c>
      <c r="D350" s="238"/>
      <c r="E350" s="238"/>
      <c r="F350" s="238"/>
      <c r="G350" s="238"/>
      <c r="H350" s="238"/>
      <c r="I350" s="238"/>
      <c r="J350" s="238"/>
      <c r="K350" s="239"/>
      <c r="L350" s="145"/>
      <c r="M350" s="146"/>
      <c r="N350" s="146">
        <f>SUM(N348:N349)</f>
        <v>0</v>
      </c>
      <c r="O350" s="146"/>
      <c r="P350" s="146"/>
    </row>
    <row r="351" spans="1:16" s="1" customFormat="1" ht="15">
      <c r="A351" s="7"/>
      <c r="B351" s="3"/>
      <c r="C351" s="237" t="s">
        <v>210</v>
      </c>
      <c r="D351" s="238"/>
      <c r="E351" s="238"/>
      <c r="F351" s="238"/>
      <c r="G351" s="238"/>
      <c r="H351" s="238"/>
      <c r="I351" s="238"/>
      <c r="J351" s="238"/>
      <c r="K351" s="239"/>
      <c r="L351" s="145"/>
      <c r="M351" s="146"/>
      <c r="N351" s="147">
        <f>N350*2%</f>
        <v>0</v>
      </c>
      <c r="O351" s="146"/>
      <c r="P351" s="146"/>
    </row>
    <row r="352" spans="1:18" s="18" customFormat="1" ht="15">
      <c r="A352" s="13"/>
      <c r="B352" s="14"/>
      <c r="C352" s="248" t="s">
        <v>789</v>
      </c>
      <c r="D352" s="233"/>
      <c r="E352" s="233"/>
      <c r="F352" s="233"/>
      <c r="G352" s="233"/>
      <c r="H352" s="233"/>
      <c r="I352" s="233"/>
      <c r="J352" s="233"/>
      <c r="K352" s="249"/>
      <c r="L352" s="148">
        <f>SUM(L348)</f>
        <v>0</v>
      </c>
      <c r="M352" s="148">
        <f>SUM(M348)</f>
        <v>0</v>
      </c>
      <c r="N352" s="148">
        <f>SUM(N350:N351)</f>
        <v>0</v>
      </c>
      <c r="O352" s="148">
        <f>SUM(O348:O351)</f>
        <v>0</v>
      </c>
      <c r="P352" s="148">
        <f>M352+N352+O352</f>
        <v>0</v>
      </c>
      <c r="R352" s="19"/>
    </row>
    <row r="353" spans="1:18" s="18" customFormat="1" ht="15">
      <c r="A353" s="258"/>
      <c r="B353" s="251"/>
      <c r="C353" s="251"/>
      <c r="D353" s="251"/>
      <c r="E353" s="251"/>
      <c r="F353" s="251"/>
      <c r="G353" s="251"/>
      <c r="H353" s="251"/>
      <c r="I353" s="251"/>
      <c r="J353" s="251"/>
      <c r="K353" s="251"/>
      <c r="L353" s="251"/>
      <c r="M353" s="6" t="s">
        <v>814</v>
      </c>
      <c r="N353" s="15"/>
      <c r="O353" s="15"/>
      <c r="P353" s="149">
        <f>SUM(P352)</f>
        <v>0</v>
      </c>
      <c r="R353" s="19"/>
    </row>
    <row r="354" spans="1:18" s="18" customFormat="1" ht="15">
      <c r="A354" s="255"/>
      <c r="B354" s="236"/>
      <c r="C354" s="236"/>
      <c r="D354" s="236"/>
      <c r="E354" s="236"/>
      <c r="F354" s="236"/>
      <c r="G354" s="236"/>
      <c r="H354" s="236"/>
      <c r="I354" s="236"/>
      <c r="J354" s="236"/>
      <c r="K354" s="236"/>
      <c r="L354" s="236"/>
      <c r="M354" s="236"/>
      <c r="N354" s="236"/>
      <c r="O354" s="236"/>
      <c r="P354" s="236"/>
      <c r="R354" s="19"/>
    </row>
    <row r="355" spans="1:16" s="1" customFormat="1" ht="15">
      <c r="A355" s="236" t="s">
        <v>804</v>
      </c>
      <c r="B355" s="236"/>
      <c r="C355" s="212"/>
      <c r="D355" s="212"/>
      <c r="E355" s="212"/>
      <c r="F355" s="236"/>
      <c r="G355" s="236"/>
      <c r="H355" s="236"/>
      <c r="I355" s="236" t="s">
        <v>806</v>
      </c>
      <c r="J355" s="236"/>
      <c r="K355" s="236"/>
      <c r="L355" s="212"/>
      <c r="M355" s="212"/>
      <c r="N355" s="212"/>
      <c r="O355" s="212"/>
      <c r="P355" s="212"/>
    </row>
    <row r="356" spans="1:16" s="1" customFormat="1" ht="15">
      <c r="A356" s="236"/>
      <c r="B356" s="236"/>
      <c r="C356" s="247" t="s">
        <v>805</v>
      </c>
      <c r="D356" s="247"/>
      <c r="E356" s="247"/>
      <c r="F356" s="236"/>
      <c r="G356" s="236"/>
      <c r="H356" s="236"/>
      <c r="I356" s="236"/>
      <c r="J356" s="236"/>
      <c r="K356" s="236"/>
      <c r="L356" s="247" t="s">
        <v>805</v>
      </c>
      <c r="M356" s="247"/>
      <c r="N356" s="247"/>
      <c r="O356" s="247"/>
      <c r="P356" s="247"/>
    </row>
    <row r="357" spans="1:16" s="18" customFormat="1" ht="15">
      <c r="A357" s="255"/>
      <c r="B357" s="236"/>
      <c r="C357" s="236"/>
      <c r="D357" s="236"/>
      <c r="E357" s="236"/>
      <c r="F357" s="236"/>
      <c r="G357" s="236"/>
      <c r="H357" s="236"/>
      <c r="I357" s="236"/>
      <c r="J357" s="236"/>
      <c r="K357" s="236"/>
      <c r="L357" s="236"/>
      <c r="M357" s="236"/>
      <c r="N357" s="236"/>
      <c r="O357" s="236"/>
      <c r="P357" s="236"/>
    </row>
    <row r="358" spans="1:16" s="18" customFormat="1" ht="15">
      <c r="A358" s="255" t="s">
        <v>807</v>
      </c>
      <c r="B358" s="236"/>
      <c r="C358" s="17"/>
      <c r="D358" s="236"/>
      <c r="E358" s="236"/>
      <c r="F358" s="236"/>
      <c r="G358" s="236"/>
      <c r="H358" s="236"/>
      <c r="I358" s="236"/>
      <c r="J358" s="236"/>
      <c r="K358" s="236"/>
      <c r="L358" s="236"/>
      <c r="M358" s="236"/>
      <c r="N358" s="236"/>
      <c r="O358" s="236"/>
      <c r="P358" s="236"/>
    </row>
  </sheetData>
  <sheetProtection/>
  <mergeCells count="40">
    <mergeCell ref="A353:L353"/>
    <mergeCell ref="A354:P354"/>
    <mergeCell ref="C4:P4"/>
    <mergeCell ref="A5:B5"/>
    <mergeCell ref="C5:P5"/>
    <mergeCell ref="A6:B6"/>
    <mergeCell ref="C6:P6"/>
    <mergeCell ref="C349:K349"/>
    <mergeCell ref="J10:K10"/>
    <mergeCell ref="O10:P10"/>
    <mergeCell ref="M9:N9"/>
    <mergeCell ref="A7:B7"/>
    <mergeCell ref="C7:P7"/>
    <mergeCell ref="C352:K352"/>
    <mergeCell ref="F12:K12"/>
    <mergeCell ref="A11:P11"/>
    <mergeCell ref="A10:I10"/>
    <mergeCell ref="C351:K351"/>
    <mergeCell ref="C350:K350"/>
    <mergeCell ref="A1:P1"/>
    <mergeCell ref="A2:P2"/>
    <mergeCell ref="A3:P3"/>
    <mergeCell ref="A4:B4"/>
    <mergeCell ref="F356:K356"/>
    <mergeCell ref="L356:P356"/>
    <mergeCell ref="A355:B355"/>
    <mergeCell ref="C355:E355"/>
    <mergeCell ref="F355:H355"/>
    <mergeCell ref="L355:P355"/>
    <mergeCell ref="I355:K355"/>
    <mergeCell ref="A357:P357"/>
    <mergeCell ref="A358:B358"/>
    <mergeCell ref="D358:P358"/>
    <mergeCell ref="A8:B8"/>
    <mergeCell ref="C8:P8"/>
    <mergeCell ref="D9:E9"/>
    <mergeCell ref="F9:H9"/>
    <mergeCell ref="I9:L9"/>
    <mergeCell ref="A356:B356"/>
    <mergeCell ref="C356:E356"/>
  </mergeCells>
  <printOptions gridLines="1" horizontalCentered="1"/>
  <pageMargins left="0" right="0" top="0.7086614173228347" bottom="0.5118110236220472" header="0.5118110236220472" footer="0.5118110236220472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37"/>
  <sheetViews>
    <sheetView showZeros="0" zoomScalePageLayoutView="0" workbookViewId="0" topLeftCell="A1">
      <selection activeCell="D113" sqref="D113"/>
    </sheetView>
  </sheetViews>
  <sheetFormatPr defaultColWidth="9.00390625" defaultRowHeight="12.75"/>
  <cols>
    <col min="1" max="1" width="7.875" style="29" customWidth="1"/>
    <col min="2" max="2" width="8.375" style="29" customWidth="1"/>
    <col min="3" max="3" width="37.00390625" style="29" customWidth="1"/>
    <col min="4" max="4" width="6.625" style="29" customWidth="1"/>
    <col min="5" max="5" width="7.375" style="29" bestFit="1" customWidth="1"/>
    <col min="6" max="6" width="6.125" style="29" customWidth="1"/>
    <col min="7" max="7" width="6.00390625" style="29" customWidth="1"/>
    <col min="8" max="8" width="5.875" style="29" customWidth="1"/>
    <col min="9" max="9" width="7.00390625" style="29" bestFit="1" customWidth="1"/>
    <col min="10" max="10" width="5.375" style="29" customWidth="1"/>
    <col min="11" max="11" width="8.00390625" style="29" bestFit="1" customWidth="1"/>
    <col min="12" max="12" width="9.00390625" style="29" bestFit="1" customWidth="1"/>
    <col min="13" max="14" width="10.125" style="29" bestFit="1" customWidth="1"/>
    <col min="15" max="15" width="9.00390625" style="29" bestFit="1" customWidth="1"/>
    <col min="16" max="16" width="10.125" style="29" bestFit="1" customWidth="1"/>
    <col min="17" max="16384" width="9.125" style="29" customWidth="1"/>
  </cols>
  <sheetData>
    <row r="1" spans="1:16" ht="23.25">
      <c r="A1" s="208" t="s">
        <v>896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1:16" ht="18.75">
      <c r="A2" s="218" t="s">
        <v>662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</row>
    <row r="3" spans="1:16" ht="12.75">
      <c r="A3" s="219" t="s">
        <v>838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</row>
    <row r="4" spans="1:16" s="1" customFormat="1" ht="15.75">
      <c r="A4" s="220" t="s">
        <v>839</v>
      </c>
      <c r="B4" s="220"/>
      <c r="C4" s="209" t="s">
        <v>906</v>
      </c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</row>
    <row r="5" spans="1:16" s="1" customFormat="1" ht="15">
      <c r="A5" s="223"/>
      <c r="B5" s="223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</row>
    <row r="6" spans="1:16" s="1" customFormat="1" ht="15">
      <c r="A6" s="220" t="s">
        <v>840</v>
      </c>
      <c r="B6" s="220"/>
      <c r="C6" s="221" t="s">
        <v>43</v>
      </c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</row>
    <row r="7" spans="1:16" s="1" customFormat="1" ht="15">
      <c r="A7" s="220" t="s">
        <v>841</v>
      </c>
      <c r="B7" s="220"/>
      <c r="C7" s="222" t="s">
        <v>44</v>
      </c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</row>
    <row r="8" spans="1:16" s="1" customFormat="1" ht="15">
      <c r="A8" s="220" t="s">
        <v>842</v>
      </c>
      <c r="B8" s="220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</row>
    <row r="9" spans="1:16" s="18" customFormat="1" ht="14.25" customHeight="1">
      <c r="A9" s="10" t="s">
        <v>843</v>
      </c>
      <c r="B9" s="8" t="str">
        <f>'Visp. būvd.'!B9</f>
        <v>2010.</v>
      </c>
      <c r="C9" s="10" t="s">
        <v>845</v>
      </c>
      <c r="D9" s="240" t="s">
        <v>834</v>
      </c>
      <c r="E9" s="240"/>
      <c r="F9" s="211" t="s">
        <v>846</v>
      </c>
      <c r="G9" s="211"/>
      <c r="H9" s="211"/>
      <c r="I9" s="219" t="s">
        <v>847</v>
      </c>
      <c r="J9" s="219"/>
      <c r="K9" s="219"/>
      <c r="L9" s="219"/>
      <c r="M9" s="213">
        <f>P130</f>
        <v>0</v>
      </c>
      <c r="N9" s="206"/>
      <c r="O9" s="2" t="s">
        <v>773</v>
      </c>
      <c r="P9" s="9"/>
    </row>
    <row r="10" spans="1:16" s="18" customFormat="1" ht="14.25" customHeight="1">
      <c r="A10" s="223"/>
      <c r="B10" s="223"/>
      <c r="C10" s="223"/>
      <c r="D10" s="223"/>
      <c r="E10" s="223"/>
      <c r="F10" s="223"/>
      <c r="G10" s="223"/>
      <c r="H10" s="223"/>
      <c r="I10" s="223"/>
      <c r="J10" s="223" t="s">
        <v>771</v>
      </c>
      <c r="K10" s="223"/>
      <c r="L10" s="8" t="str">
        <f>'Visp. būvd.'!L10</f>
        <v>2010.</v>
      </c>
      <c r="M10" s="2" t="s">
        <v>844</v>
      </c>
      <c r="N10" s="11">
        <f>'Visp. būvd.'!N10</f>
        <v>0</v>
      </c>
      <c r="O10" s="207" t="str">
        <f>'Visp. būvd.'!O10:P10</f>
        <v>septembŗī</v>
      </c>
      <c r="P10" s="207"/>
    </row>
    <row r="11" spans="1:16" s="18" customFormat="1" ht="14.25" customHeight="1" thickBot="1">
      <c r="A11" s="224"/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</row>
    <row r="12" spans="1:16" ht="13.5" customHeight="1" thickBot="1">
      <c r="A12" s="40" t="s">
        <v>776</v>
      </c>
      <c r="B12" s="40"/>
      <c r="C12" s="41"/>
      <c r="D12" s="40" t="s">
        <v>777</v>
      </c>
      <c r="E12" s="42" t="s">
        <v>778</v>
      </c>
      <c r="F12" s="241" t="s">
        <v>791</v>
      </c>
      <c r="G12" s="242"/>
      <c r="H12" s="242"/>
      <c r="I12" s="242"/>
      <c r="J12" s="242"/>
      <c r="K12" s="243"/>
      <c r="L12" s="43"/>
      <c r="M12" s="43"/>
      <c r="N12" s="43" t="s">
        <v>780</v>
      </c>
      <c r="O12" s="43" t="s">
        <v>779</v>
      </c>
      <c r="P12" s="44" t="s">
        <v>773</v>
      </c>
    </row>
    <row r="13" spans="1:16" ht="12.75">
      <c r="A13" s="45" t="s">
        <v>781</v>
      </c>
      <c r="B13" s="45" t="s">
        <v>803</v>
      </c>
      <c r="C13" s="45" t="s">
        <v>790</v>
      </c>
      <c r="D13" s="45" t="s">
        <v>782</v>
      </c>
      <c r="E13" s="46" t="s">
        <v>783</v>
      </c>
      <c r="F13" s="45" t="s">
        <v>792</v>
      </c>
      <c r="G13" s="53" t="s">
        <v>848</v>
      </c>
      <c r="H13" s="40" t="s">
        <v>794</v>
      </c>
      <c r="I13" s="40" t="s">
        <v>784</v>
      </c>
      <c r="J13" s="40" t="s">
        <v>795</v>
      </c>
      <c r="K13" s="40" t="s">
        <v>800</v>
      </c>
      <c r="L13" s="47" t="s">
        <v>796</v>
      </c>
      <c r="M13" s="40" t="s">
        <v>794</v>
      </c>
      <c r="N13" s="40" t="s">
        <v>784</v>
      </c>
      <c r="O13" s="40" t="s">
        <v>795</v>
      </c>
      <c r="P13" s="40" t="s">
        <v>800</v>
      </c>
    </row>
    <row r="14" spans="1:16" ht="12.75">
      <c r="A14" s="45"/>
      <c r="B14" s="45"/>
      <c r="C14" s="45"/>
      <c r="D14" s="45"/>
      <c r="E14" s="46"/>
      <c r="F14" s="45" t="s">
        <v>801</v>
      </c>
      <c r="G14" s="45" t="s">
        <v>811</v>
      </c>
      <c r="H14" s="45" t="s">
        <v>798</v>
      </c>
      <c r="I14" s="45" t="s">
        <v>797</v>
      </c>
      <c r="J14" s="45" t="s">
        <v>799</v>
      </c>
      <c r="K14" s="45" t="s">
        <v>773</v>
      </c>
      <c r="L14" s="48" t="s">
        <v>770</v>
      </c>
      <c r="M14" s="45" t="s">
        <v>798</v>
      </c>
      <c r="N14" s="45" t="s">
        <v>797</v>
      </c>
      <c r="O14" s="45" t="s">
        <v>799</v>
      </c>
      <c r="P14" s="45" t="s">
        <v>773</v>
      </c>
    </row>
    <row r="15" spans="1:16" ht="13.5" thickBot="1">
      <c r="A15" s="49" t="s">
        <v>786</v>
      </c>
      <c r="B15" s="49"/>
      <c r="C15" s="49"/>
      <c r="D15" s="49"/>
      <c r="E15" s="50"/>
      <c r="F15" s="49" t="s">
        <v>808</v>
      </c>
      <c r="G15" s="49" t="s">
        <v>815</v>
      </c>
      <c r="H15" s="49" t="s">
        <v>773</v>
      </c>
      <c r="I15" s="49" t="s">
        <v>773</v>
      </c>
      <c r="J15" s="49" t="s">
        <v>773</v>
      </c>
      <c r="K15" s="49"/>
      <c r="L15" s="51" t="s">
        <v>808</v>
      </c>
      <c r="M15" s="49" t="s">
        <v>773</v>
      </c>
      <c r="N15" s="49" t="s">
        <v>773</v>
      </c>
      <c r="O15" s="49" t="s">
        <v>773</v>
      </c>
      <c r="P15" s="49"/>
    </row>
    <row r="16" spans="1:16" ht="13.5" thickBot="1">
      <c r="A16" s="52">
        <v>1</v>
      </c>
      <c r="B16" s="52">
        <v>2</v>
      </c>
      <c r="C16" s="52">
        <v>3</v>
      </c>
      <c r="D16" s="52">
        <v>4</v>
      </c>
      <c r="E16" s="52">
        <v>5</v>
      </c>
      <c r="F16" s="52">
        <v>6</v>
      </c>
      <c r="G16" s="52">
        <v>7</v>
      </c>
      <c r="H16" s="52">
        <v>8</v>
      </c>
      <c r="I16" s="52">
        <v>9</v>
      </c>
      <c r="J16" s="52">
        <v>10</v>
      </c>
      <c r="K16" s="52">
        <v>11</v>
      </c>
      <c r="L16" s="52">
        <v>12</v>
      </c>
      <c r="M16" s="52">
        <v>13</v>
      </c>
      <c r="N16" s="52">
        <v>14</v>
      </c>
      <c r="O16" s="52">
        <v>15</v>
      </c>
      <c r="P16" s="52">
        <v>16</v>
      </c>
    </row>
    <row r="17" spans="1:19" s="18" customFormat="1" ht="15">
      <c r="A17" s="55"/>
      <c r="B17" s="56"/>
      <c r="C17" s="202" t="s">
        <v>637</v>
      </c>
      <c r="D17" s="55"/>
      <c r="E17" s="57"/>
      <c r="F17" s="140"/>
      <c r="G17" s="128"/>
      <c r="H17" s="128"/>
      <c r="I17" s="128"/>
      <c r="J17" s="128"/>
      <c r="K17" s="141"/>
      <c r="L17" s="141"/>
      <c r="M17" s="141"/>
      <c r="N17" s="141"/>
      <c r="O17" s="141"/>
      <c r="P17" s="141"/>
      <c r="R17" s="19"/>
      <c r="S17" s="19"/>
    </row>
    <row r="18" spans="1:19" s="18" customFormat="1" ht="45">
      <c r="A18" s="59" t="s">
        <v>891</v>
      </c>
      <c r="B18" s="59" t="s">
        <v>877</v>
      </c>
      <c r="C18" s="64" t="s">
        <v>322</v>
      </c>
      <c r="D18" s="58" t="s">
        <v>531</v>
      </c>
      <c r="E18" s="60">
        <v>7</v>
      </c>
      <c r="F18" s="142">
        <v>0</v>
      </c>
      <c r="G18" s="130">
        <v>0</v>
      </c>
      <c r="H18" s="130">
        <v>0</v>
      </c>
      <c r="I18" s="130">
        <v>0</v>
      </c>
      <c r="J18" s="130">
        <v>0</v>
      </c>
      <c r="K18" s="143">
        <f aca="true" t="shared" si="0" ref="K18:K25">SUM(H18:J18)</f>
        <v>0</v>
      </c>
      <c r="L18" s="143">
        <f aca="true" t="shared" si="1" ref="L18:L49">E18*F18</f>
        <v>0</v>
      </c>
      <c r="M18" s="143">
        <f aca="true" t="shared" si="2" ref="M18:M49">E18*H18</f>
        <v>0</v>
      </c>
      <c r="N18" s="143">
        <f aca="true" t="shared" si="3" ref="N18:N49">E18*I18</f>
        <v>0</v>
      </c>
      <c r="O18" s="143">
        <f aca="true" t="shared" si="4" ref="O18:O49">E18*J18</f>
        <v>0</v>
      </c>
      <c r="P18" s="143">
        <f aca="true" t="shared" si="5" ref="P18:P25">SUM(M18:O18)</f>
        <v>0</v>
      </c>
      <c r="R18" s="19"/>
      <c r="S18" s="19"/>
    </row>
    <row r="19" spans="1:19" s="18" customFormat="1" ht="30">
      <c r="A19" s="59" t="s">
        <v>759</v>
      </c>
      <c r="B19" s="59" t="s">
        <v>877</v>
      </c>
      <c r="C19" s="64" t="s">
        <v>532</v>
      </c>
      <c r="D19" s="58" t="s">
        <v>531</v>
      </c>
      <c r="E19" s="60">
        <v>5</v>
      </c>
      <c r="F19" s="142">
        <v>0</v>
      </c>
      <c r="G19" s="130">
        <v>0</v>
      </c>
      <c r="H19" s="130">
        <v>0</v>
      </c>
      <c r="I19" s="130">
        <v>0</v>
      </c>
      <c r="J19" s="130">
        <v>0</v>
      </c>
      <c r="K19" s="143">
        <f t="shared" si="0"/>
        <v>0</v>
      </c>
      <c r="L19" s="143">
        <f t="shared" si="1"/>
        <v>0</v>
      </c>
      <c r="M19" s="143">
        <f t="shared" si="2"/>
        <v>0</v>
      </c>
      <c r="N19" s="143">
        <f t="shared" si="3"/>
        <v>0</v>
      </c>
      <c r="O19" s="143">
        <f t="shared" si="4"/>
        <v>0</v>
      </c>
      <c r="P19" s="143">
        <f t="shared" si="5"/>
        <v>0</v>
      </c>
      <c r="S19" s="19"/>
    </row>
    <row r="20" spans="1:19" s="18" customFormat="1" ht="45">
      <c r="A20" s="59" t="s">
        <v>760</v>
      </c>
      <c r="B20" s="59" t="s">
        <v>877</v>
      </c>
      <c r="C20" s="64" t="s">
        <v>323</v>
      </c>
      <c r="D20" s="58" t="s">
        <v>531</v>
      </c>
      <c r="E20" s="60">
        <v>6</v>
      </c>
      <c r="F20" s="142">
        <v>0</v>
      </c>
      <c r="G20" s="130">
        <v>0</v>
      </c>
      <c r="H20" s="130">
        <v>0</v>
      </c>
      <c r="I20" s="130">
        <v>0</v>
      </c>
      <c r="J20" s="130">
        <v>0</v>
      </c>
      <c r="K20" s="143">
        <f t="shared" si="0"/>
        <v>0</v>
      </c>
      <c r="L20" s="143">
        <f t="shared" si="1"/>
        <v>0</v>
      </c>
      <c r="M20" s="143">
        <f t="shared" si="2"/>
        <v>0</v>
      </c>
      <c r="N20" s="143">
        <f t="shared" si="3"/>
        <v>0</v>
      </c>
      <c r="O20" s="143">
        <f t="shared" si="4"/>
        <v>0</v>
      </c>
      <c r="P20" s="143">
        <f t="shared" si="5"/>
        <v>0</v>
      </c>
      <c r="S20" s="19"/>
    </row>
    <row r="21" spans="1:19" s="18" customFormat="1" ht="45">
      <c r="A21" s="59" t="s">
        <v>761</v>
      </c>
      <c r="B21" s="59" t="s">
        <v>877</v>
      </c>
      <c r="C21" s="64" t="s">
        <v>324</v>
      </c>
      <c r="D21" s="58" t="s">
        <v>531</v>
      </c>
      <c r="E21" s="60">
        <v>17</v>
      </c>
      <c r="F21" s="142">
        <v>0</v>
      </c>
      <c r="G21" s="130">
        <v>0</v>
      </c>
      <c r="H21" s="130">
        <v>0</v>
      </c>
      <c r="I21" s="130">
        <v>0</v>
      </c>
      <c r="J21" s="130">
        <v>0</v>
      </c>
      <c r="K21" s="143">
        <f t="shared" si="0"/>
        <v>0</v>
      </c>
      <c r="L21" s="143">
        <f t="shared" si="1"/>
        <v>0</v>
      </c>
      <c r="M21" s="143">
        <f t="shared" si="2"/>
        <v>0</v>
      </c>
      <c r="N21" s="143">
        <f t="shared" si="3"/>
        <v>0</v>
      </c>
      <c r="O21" s="143">
        <f t="shared" si="4"/>
        <v>0</v>
      </c>
      <c r="P21" s="143">
        <f t="shared" si="5"/>
        <v>0</v>
      </c>
      <c r="S21" s="19"/>
    </row>
    <row r="22" spans="1:19" s="18" customFormat="1" ht="30">
      <c r="A22" s="59" t="s">
        <v>762</v>
      </c>
      <c r="B22" s="59" t="s">
        <v>877</v>
      </c>
      <c r="C22" s="64" t="s">
        <v>571</v>
      </c>
      <c r="D22" s="58" t="s">
        <v>531</v>
      </c>
      <c r="E22" s="60">
        <v>1</v>
      </c>
      <c r="F22" s="142">
        <v>0</v>
      </c>
      <c r="G22" s="130">
        <v>0</v>
      </c>
      <c r="H22" s="130">
        <v>0</v>
      </c>
      <c r="I22" s="130">
        <v>0</v>
      </c>
      <c r="J22" s="130">
        <v>0</v>
      </c>
      <c r="K22" s="143">
        <f t="shared" si="0"/>
        <v>0</v>
      </c>
      <c r="L22" s="143">
        <f t="shared" si="1"/>
        <v>0</v>
      </c>
      <c r="M22" s="143">
        <f t="shared" si="2"/>
        <v>0</v>
      </c>
      <c r="N22" s="143">
        <f t="shared" si="3"/>
        <v>0</v>
      </c>
      <c r="O22" s="143">
        <f t="shared" si="4"/>
        <v>0</v>
      </c>
      <c r="P22" s="143">
        <f t="shared" si="5"/>
        <v>0</v>
      </c>
      <c r="S22" s="19"/>
    </row>
    <row r="23" spans="1:19" s="18" customFormat="1" ht="45">
      <c r="A23" s="59" t="s">
        <v>763</v>
      </c>
      <c r="B23" s="59" t="s">
        <v>877</v>
      </c>
      <c r="C23" s="64" t="s">
        <v>325</v>
      </c>
      <c r="D23" s="58" t="s">
        <v>531</v>
      </c>
      <c r="E23" s="60">
        <v>56</v>
      </c>
      <c r="F23" s="142">
        <v>0</v>
      </c>
      <c r="G23" s="130">
        <v>0</v>
      </c>
      <c r="H23" s="130">
        <v>0</v>
      </c>
      <c r="I23" s="130">
        <v>0</v>
      </c>
      <c r="J23" s="130">
        <v>0</v>
      </c>
      <c r="K23" s="143">
        <f t="shared" si="0"/>
        <v>0</v>
      </c>
      <c r="L23" s="143">
        <f t="shared" si="1"/>
        <v>0</v>
      </c>
      <c r="M23" s="143">
        <f t="shared" si="2"/>
        <v>0</v>
      </c>
      <c r="N23" s="143">
        <f t="shared" si="3"/>
        <v>0</v>
      </c>
      <c r="O23" s="143">
        <f t="shared" si="4"/>
        <v>0</v>
      </c>
      <c r="P23" s="143">
        <f t="shared" si="5"/>
        <v>0</v>
      </c>
      <c r="S23" s="19"/>
    </row>
    <row r="24" spans="1:19" s="18" customFormat="1" ht="30">
      <c r="A24" s="59" t="s">
        <v>764</v>
      </c>
      <c r="B24" s="59" t="s">
        <v>877</v>
      </c>
      <c r="C24" s="64" t="s">
        <v>572</v>
      </c>
      <c r="D24" s="58" t="s">
        <v>531</v>
      </c>
      <c r="E24" s="60">
        <v>5</v>
      </c>
      <c r="F24" s="142">
        <v>0</v>
      </c>
      <c r="G24" s="130">
        <v>0</v>
      </c>
      <c r="H24" s="130">
        <v>0</v>
      </c>
      <c r="I24" s="130">
        <v>0</v>
      </c>
      <c r="J24" s="130">
        <v>0</v>
      </c>
      <c r="K24" s="143">
        <f t="shared" si="0"/>
        <v>0</v>
      </c>
      <c r="L24" s="143">
        <f t="shared" si="1"/>
        <v>0</v>
      </c>
      <c r="M24" s="143">
        <f t="shared" si="2"/>
        <v>0</v>
      </c>
      <c r="N24" s="143">
        <f t="shared" si="3"/>
        <v>0</v>
      </c>
      <c r="O24" s="143">
        <f t="shared" si="4"/>
        <v>0</v>
      </c>
      <c r="P24" s="143">
        <f t="shared" si="5"/>
        <v>0</v>
      </c>
      <c r="S24" s="19"/>
    </row>
    <row r="25" spans="1:19" s="18" customFormat="1" ht="45">
      <c r="A25" s="59" t="s">
        <v>765</v>
      </c>
      <c r="B25" s="59" t="s">
        <v>877</v>
      </c>
      <c r="C25" s="64" t="s">
        <v>326</v>
      </c>
      <c r="D25" s="58" t="s">
        <v>531</v>
      </c>
      <c r="E25" s="60">
        <v>8</v>
      </c>
      <c r="F25" s="142">
        <v>0</v>
      </c>
      <c r="G25" s="130">
        <v>0</v>
      </c>
      <c r="H25" s="130">
        <v>0</v>
      </c>
      <c r="I25" s="130">
        <v>0</v>
      </c>
      <c r="J25" s="130">
        <v>0</v>
      </c>
      <c r="K25" s="143">
        <f t="shared" si="0"/>
        <v>0</v>
      </c>
      <c r="L25" s="143">
        <f t="shared" si="1"/>
        <v>0</v>
      </c>
      <c r="M25" s="143">
        <f t="shared" si="2"/>
        <v>0</v>
      </c>
      <c r="N25" s="143">
        <f t="shared" si="3"/>
        <v>0</v>
      </c>
      <c r="O25" s="143">
        <f t="shared" si="4"/>
        <v>0</v>
      </c>
      <c r="P25" s="143">
        <f t="shared" si="5"/>
        <v>0</v>
      </c>
      <c r="S25" s="19"/>
    </row>
    <row r="26" spans="1:19" s="18" customFormat="1" ht="45">
      <c r="A26" s="59" t="s">
        <v>766</v>
      </c>
      <c r="B26" s="59" t="s">
        <v>877</v>
      </c>
      <c r="C26" s="64" t="s">
        <v>327</v>
      </c>
      <c r="D26" s="58" t="s">
        <v>531</v>
      </c>
      <c r="E26" s="60">
        <v>8</v>
      </c>
      <c r="F26" s="142">
        <v>0</v>
      </c>
      <c r="G26" s="130">
        <v>0</v>
      </c>
      <c r="H26" s="130">
        <v>0</v>
      </c>
      <c r="I26" s="130">
        <v>0</v>
      </c>
      <c r="J26" s="130">
        <v>0</v>
      </c>
      <c r="K26" s="143">
        <f aca="true" t="shared" si="6" ref="K26:K88">SUM(H26:J26)</f>
        <v>0</v>
      </c>
      <c r="L26" s="143">
        <f t="shared" si="1"/>
        <v>0</v>
      </c>
      <c r="M26" s="143">
        <f t="shared" si="2"/>
        <v>0</v>
      </c>
      <c r="N26" s="143">
        <f t="shared" si="3"/>
        <v>0</v>
      </c>
      <c r="O26" s="143">
        <f t="shared" si="4"/>
        <v>0</v>
      </c>
      <c r="P26" s="143">
        <f aca="true" t="shared" si="7" ref="P26:P88">SUM(M26:O26)</f>
        <v>0</v>
      </c>
      <c r="S26" s="19"/>
    </row>
    <row r="27" spans="1:19" s="18" customFormat="1" ht="45">
      <c r="A27" s="59" t="s">
        <v>2</v>
      </c>
      <c r="B27" s="59" t="s">
        <v>877</v>
      </c>
      <c r="C27" s="64" t="s">
        <v>328</v>
      </c>
      <c r="D27" s="58" t="s">
        <v>531</v>
      </c>
      <c r="E27" s="60">
        <v>63</v>
      </c>
      <c r="F27" s="142">
        <v>0</v>
      </c>
      <c r="G27" s="130">
        <v>0</v>
      </c>
      <c r="H27" s="130">
        <v>0</v>
      </c>
      <c r="I27" s="130">
        <v>0</v>
      </c>
      <c r="J27" s="130">
        <v>0</v>
      </c>
      <c r="K27" s="143">
        <f t="shared" si="6"/>
        <v>0</v>
      </c>
      <c r="L27" s="143">
        <f t="shared" si="1"/>
        <v>0</v>
      </c>
      <c r="M27" s="143">
        <f t="shared" si="2"/>
        <v>0</v>
      </c>
      <c r="N27" s="143">
        <f t="shared" si="3"/>
        <v>0</v>
      </c>
      <c r="O27" s="143">
        <f t="shared" si="4"/>
        <v>0</v>
      </c>
      <c r="P27" s="143">
        <f t="shared" si="7"/>
        <v>0</v>
      </c>
      <c r="S27" s="19"/>
    </row>
    <row r="28" spans="1:19" s="18" customFormat="1" ht="30">
      <c r="A28" s="59" t="s">
        <v>3</v>
      </c>
      <c r="B28" s="59" t="s">
        <v>877</v>
      </c>
      <c r="C28" s="64" t="s">
        <v>573</v>
      </c>
      <c r="D28" s="58" t="s">
        <v>531</v>
      </c>
      <c r="E28" s="60">
        <v>2</v>
      </c>
      <c r="F28" s="142">
        <v>0</v>
      </c>
      <c r="G28" s="130">
        <v>0</v>
      </c>
      <c r="H28" s="130">
        <v>0</v>
      </c>
      <c r="I28" s="130">
        <v>0</v>
      </c>
      <c r="J28" s="130">
        <v>0</v>
      </c>
      <c r="K28" s="143">
        <f t="shared" si="6"/>
        <v>0</v>
      </c>
      <c r="L28" s="143">
        <f t="shared" si="1"/>
        <v>0</v>
      </c>
      <c r="M28" s="143">
        <f t="shared" si="2"/>
        <v>0</v>
      </c>
      <c r="N28" s="143">
        <f t="shared" si="3"/>
        <v>0</v>
      </c>
      <c r="O28" s="143">
        <f t="shared" si="4"/>
        <v>0</v>
      </c>
      <c r="P28" s="143">
        <f t="shared" si="7"/>
        <v>0</v>
      </c>
      <c r="S28" s="19"/>
    </row>
    <row r="29" spans="1:19" s="18" customFormat="1" ht="45">
      <c r="A29" s="59" t="s">
        <v>4</v>
      </c>
      <c r="B29" s="59" t="s">
        <v>877</v>
      </c>
      <c r="C29" s="64" t="s">
        <v>329</v>
      </c>
      <c r="D29" s="58" t="s">
        <v>531</v>
      </c>
      <c r="E29" s="60">
        <v>5</v>
      </c>
      <c r="F29" s="142">
        <v>0</v>
      </c>
      <c r="G29" s="130">
        <v>0</v>
      </c>
      <c r="H29" s="130">
        <v>0</v>
      </c>
      <c r="I29" s="130">
        <v>0</v>
      </c>
      <c r="J29" s="130">
        <v>0</v>
      </c>
      <c r="K29" s="143">
        <f t="shared" si="6"/>
        <v>0</v>
      </c>
      <c r="L29" s="143">
        <f t="shared" si="1"/>
        <v>0</v>
      </c>
      <c r="M29" s="143">
        <f t="shared" si="2"/>
        <v>0</v>
      </c>
      <c r="N29" s="143">
        <f t="shared" si="3"/>
        <v>0</v>
      </c>
      <c r="O29" s="143">
        <f t="shared" si="4"/>
        <v>0</v>
      </c>
      <c r="P29" s="143">
        <f t="shared" si="7"/>
        <v>0</v>
      </c>
      <c r="S29" s="19"/>
    </row>
    <row r="30" spans="1:19" s="18" customFormat="1" ht="45">
      <c r="A30" s="59" t="s">
        <v>5</v>
      </c>
      <c r="B30" s="59" t="s">
        <v>877</v>
      </c>
      <c r="C30" s="64" t="s">
        <v>330</v>
      </c>
      <c r="D30" s="58" t="s">
        <v>531</v>
      </c>
      <c r="E30" s="60">
        <v>1</v>
      </c>
      <c r="F30" s="142">
        <v>0</v>
      </c>
      <c r="G30" s="130">
        <v>0</v>
      </c>
      <c r="H30" s="130">
        <v>0</v>
      </c>
      <c r="I30" s="130">
        <v>0</v>
      </c>
      <c r="J30" s="130">
        <v>0</v>
      </c>
      <c r="K30" s="143">
        <f t="shared" si="6"/>
        <v>0</v>
      </c>
      <c r="L30" s="143">
        <f t="shared" si="1"/>
        <v>0</v>
      </c>
      <c r="M30" s="143">
        <f t="shared" si="2"/>
        <v>0</v>
      </c>
      <c r="N30" s="143">
        <f t="shared" si="3"/>
        <v>0</v>
      </c>
      <c r="O30" s="143">
        <f t="shared" si="4"/>
        <v>0</v>
      </c>
      <c r="P30" s="143">
        <f t="shared" si="7"/>
        <v>0</v>
      </c>
      <c r="S30" s="19"/>
    </row>
    <row r="31" spans="1:19" s="18" customFormat="1" ht="60">
      <c r="A31" s="59" t="s">
        <v>6</v>
      </c>
      <c r="B31" s="59" t="s">
        <v>877</v>
      </c>
      <c r="C31" s="64" t="s">
        <v>331</v>
      </c>
      <c r="D31" s="58" t="s">
        <v>531</v>
      </c>
      <c r="E31" s="60">
        <v>1</v>
      </c>
      <c r="F31" s="142">
        <v>0</v>
      </c>
      <c r="G31" s="130">
        <v>0</v>
      </c>
      <c r="H31" s="130">
        <v>0</v>
      </c>
      <c r="I31" s="130">
        <v>0</v>
      </c>
      <c r="J31" s="130">
        <v>0</v>
      </c>
      <c r="K31" s="143">
        <f t="shared" si="6"/>
        <v>0</v>
      </c>
      <c r="L31" s="143">
        <f t="shared" si="1"/>
        <v>0</v>
      </c>
      <c r="M31" s="143">
        <f t="shared" si="2"/>
        <v>0</v>
      </c>
      <c r="N31" s="143">
        <f t="shared" si="3"/>
        <v>0</v>
      </c>
      <c r="O31" s="143">
        <f t="shared" si="4"/>
        <v>0</v>
      </c>
      <c r="P31" s="143">
        <f t="shared" si="7"/>
        <v>0</v>
      </c>
      <c r="S31" s="19"/>
    </row>
    <row r="32" spans="1:19" s="18" customFormat="1" ht="45">
      <c r="A32" s="59" t="s">
        <v>7</v>
      </c>
      <c r="B32" s="59" t="s">
        <v>877</v>
      </c>
      <c r="C32" s="64" t="s">
        <v>332</v>
      </c>
      <c r="D32" s="58" t="s">
        <v>531</v>
      </c>
      <c r="E32" s="60">
        <v>2</v>
      </c>
      <c r="F32" s="142">
        <v>0</v>
      </c>
      <c r="G32" s="130">
        <v>0</v>
      </c>
      <c r="H32" s="130">
        <v>0</v>
      </c>
      <c r="I32" s="130">
        <v>0</v>
      </c>
      <c r="J32" s="130">
        <v>0</v>
      </c>
      <c r="K32" s="143">
        <f t="shared" si="6"/>
        <v>0</v>
      </c>
      <c r="L32" s="143">
        <f t="shared" si="1"/>
        <v>0</v>
      </c>
      <c r="M32" s="143">
        <f t="shared" si="2"/>
        <v>0</v>
      </c>
      <c r="N32" s="143">
        <f t="shared" si="3"/>
        <v>0</v>
      </c>
      <c r="O32" s="143">
        <f t="shared" si="4"/>
        <v>0</v>
      </c>
      <c r="P32" s="143">
        <f t="shared" si="7"/>
        <v>0</v>
      </c>
      <c r="S32" s="19"/>
    </row>
    <row r="33" spans="1:19" s="18" customFormat="1" ht="45">
      <c r="A33" s="59" t="s">
        <v>8</v>
      </c>
      <c r="B33" s="59" t="s">
        <v>877</v>
      </c>
      <c r="C33" s="64" t="s">
        <v>333</v>
      </c>
      <c r="D33" s="58" t="s">
        <v>531</v>
      </c>
      <c r="E33" s="60">
        <v>2</v>
      </c>
      <c r="F33" s="142">
        <v>0</v>
      </c>
      <c r="G33" s="130">
        <v>0</v>
      </c>
      <c r="H33" s="130">
        <v>0</v>
      </c>
      <c r="I33" s="130">
        <v>0</v>
      </c>
      <c r="J33" s="130">
        <v>0</v>
      </c>
      <c r="K33" s="143">
        <f t="shared" si="6"/>
        <v>0</v>
      </c>
      <c r="L33" s="143">
        <f t="shared" si="1"/>
        <v>0</v>
      </c>
      <c r="M33" s="143">
        <f t="shared" si="2"/>
        <v>0</v>
      </c>
      <c r="N33" s="143">
        <f t="shared" si="3"/>
        <v>0</v>
      </c>
      <c r="O33" s="143">
        <f t="shared" si="4"/>
        <v>0</v>
      </c>
      <c r="P33" s="143">
        <f t="shared" si="7"/>
        <v>0</v>
      </c>
      <c r="S33" s="19"/>
    </row>
    <row r="34" spans="1:19" s="18" customFormat="1" ht="45">
      <c r="A34" s="59" t="s">
        <v>9</v>
      </c>
      <c r="B34" s="59" t="s">
        <v>877</v>
      </c>
      <c r="C34" s="64" t="s">
        <v>334</v>
      </c>
      <c r="D34" s="58" t="s">
        <v>531</v>
      </c>
      <c r="E34" s="60">
        <v>67</v>
      </c>
      <c r="F34" s="142">
        <v>0</v>
      </c>
      <c r="G34" s="130">
        <v>0</v>
      </c>
      <c r="H34" s="130">
        <v>0</v>
      </c>
      <c r="I34" s="130">
        <v>0</v>
      </c>
      <c r="J34" s="130">
        <v>0</v>
      </c>
      <c r="K34" s="143">
        <f t="shared" si="6"/>
        <v>0</v>
      </c>
      <c r="L34" s="143">
        <f t="shared" si="1"/>
        <v>0</v>
      </c>
      <c r="M34" s="143">
        <f t="shared" si="2"/>
        <v>0</v>
      </c>
      <c r="N34" s="143">
        <f t="shared" si="3"/>
        <v>0</v>
      </c>
      <c r="O34" s="143">
        <f t="shared" si="4"/>
        <v>0</v>
      </c>
      <c r="P34" s="143">
        <f t="shared" si="7"/>
        <v>0</v>
      </c>
      <c r="S34" s="19"/>
    </row>
    <row r="35" spans="1:19" s="18" customFormat="1" ht="30">
      <c r="A35" s="59" t="s">
        <v>899</v>
      </c>
      <c r="B35" s="59" t="s">
        <v>877</v>
      </c>
      <c r="C35" s="64" t="s">
        <v>574</v>
      </c>
      <c r="D35" s="58" t="s">
        <v>531</v>
      </c>
      <c r="E35" s="60">
        <v>9</v>
      </c>
      <c r="F35" s="142">
        <v>0</v>
      </c>
      <c r="G35" s="130">
        <v>0</v>
      </c>
      <c r="H35" s="130">
        <v>0</v>
      </c>
      <c r="I35" s="130">
        <v>0</v>
      </c>
      <c r="J35" s="130">
        <v>0</v>
      </c>
      <c r="K35" s="143">
        <f t="shared" si="6"/>
        <v>0</v>
      </c>
      <c r="L35" s="143">
        <f t="shared" si="1"/>
        <v>0</v>
      </c>
      <c r="M35" s="143">
        <f t="shared" si="2"/>
        <v>0</v>
      </c>
      <c r="N35" s="143">
        <f t="shared" si="3"/>
        <v>0</v>
      </c>
      <c r="O35" s="143">
        <f t="shared" si="4"/>
        <v>0</v>
      </c>
      <c r="P35" s="143">
        <f t="shared" si="7"/>
        <v>0</v>
      </c>
      <c r="S35" s="19"/>
    </row>
    <row r="36" spans="1:19" s="18" customFormat="1" ht="45">
      <c r="A36" s="59" t="s">
        <v>10</v>
      </c>
      <c r="B36" s="59" t="s">
        <v>877</v>
      </c>
      <c r="C36" s="64" t="s">
        <v>335</v>
      </c>
      <c r="D36" s="58" t="s">
        <v>531</v>
      </c>
      <c r="E36" s="60">
        <v>4</v>
      </c>
      <c r="F36" s="142">
        <v>0</v>
      </c>
      <c r="G36" s="130">
        <v>0</v>
      </c>
      <c r="H36" s="130">
        <v>0</v>
      </c>
      <c r="I36" s="130">
        <v>0</v>
      </c>
      <c r="J36" s="130">
        <v>0</v>
      </c>
      <c r="K36" s="143">
        <f t="shared" si="6"/>
        <v>0</v>
      </c>
      <c r="L36" s="143">
        <f t="shared" si="1"/>
        <v>0</v>
      </c>
      <c r="M36" s="143">
        <f t="shared" si="2"/>
        <v>0</v>
      </c>
      <c r="N36" s="143">
        <f t="shared" si="3"/>
        <v>0</v>
      </c>
      <c r="O36" s="143">
        <f t="shared" si="4"/>
        <v>0</v>
      </c>
      <c r="P36" s="143">
        <f t="shared" si="7"/>
        <v>0</v>
      </c>
      <c r="S36" s="19"/>
    </row>
    <row r="37" spans="1:19" s="18" customFormat="1" ht="30">
      <c r="A37" s="59" t="s">
        <v>11</v>
      </c>
      <c r="B37" s="59" t="s">
        <v>877</v>
      </c>
      <c r="C37" s="64" t="s">
        <v>575</v>
      </c>
      <c r="D37" s="58" t="s">
        <v>531</v>
      </c>
      <c r="E37" s="60">
        <v>4</v>
      </c>
      <c r="F37" s="142">
        <v>0</v>
      </c>
      <c r="G37" s="130">
        <v>0</v>
      </c>
      <c r="H37" s="130">
        <v>0</v>
      </c>
      <c r="I37" s="130">
        <v>0</v>
      </c>
      <c r="J37" s="130">
        <v>0</v>
      </c>
      <c r="K37" s="143">
        <f t="shared" si="6"/>
        <v>0</v>
      </c>
      <c r="L37" s="143">
        <f t="shared" si="1"/>
        <v>0</v>
      </c>
      <c r="M37" s="143">
        <f t="shared" si="2"/>
        <v>0</v>
      </c>
      <c r="N37" s="143">
        <f t="shared" si="3"/>
        <v>0</v>
      </c>
      <c r="O37" s="143">
        <f t="shared" si="4"/>
        <v>0</v>
      </c>
      <c r="P37" s="143">
        <f t="shared" si="7"/>
        <v>0</v>
      </c>
      <c r="S37" s="19"/>
    </row>
    <row r="38" spans="1:19" s="18" customFormat="1" ht="15">
      <c r="A38" s="59" t="s">
        <v>12</v>
      </c>
      <c r="B38" s="59" t="s">
        <v>877</v>
      </c>
      <c r="C38" s="64" t="s">
        <v>576</v>
      </c>
      <c r="D38" s="58" t="s">
        <v>531</v>
      </c>
      <c r="E38" s="60">
        <v>3</v>
      </c>
      <c r="F38" s="142">
        <v>0</v>
      </c>
      <c r="G38" s="130">
        <v>0</v>
      </c>
      <c r="H38" s="130">
        <v>0</v>
      </c>
      <c r="I38" s="130">
        <v>0</v>
      </c>
      <c r="J38" s="130">
        <v>0</v>
      </c>
      <c r="K38" s="143">
        <f t="shared" si="6"/>
        <v>0</v>
      </c>
      <c r="L38" s="143">
        <f t="shared" si="1"/>
        <v>0</v>
      </c>
      <c r="M38" s="143">
        <f t="shared" si="2"/>
        <v>0</v>
      </c>
      <c r="N38" s="143">
        <f t="shared" si="3"/>
        <v>0</v>
      </c>
      <c r="O38" s="143">
        <f t="shared" si="4"/>
        <v>0</v>
      </c>
      <c r="P38" s="143">
        <f t="shared" si="7"/>
        <v>0</v>
      </c>
      <c r="S38" s="19"/>
    </row>
    <row r="39" spans="1:19" s="18" customFormat="1" ht="15">
      <c r="A39" s="59" t="s">
        <v>13</v>
      </c>
      <c r="B39" s="59" t="s">
        <v>877</v>
      </c>
      <c r="C39" s="64" t="s">
        <v>577</v>
      </c>
      <c r="D39" s="58" t="s">
        <v>531</v>
      </c>
      <c r="E39" s="60">
        <v>2</v>
      </c>
      <c r="F39" s="142">
        <v>0</v>
      </c>
      <c r="G39" s="130">
        <v>0</v>
      </c>
      <c r="H39" s="130">
        <v>0</v>
      </c>
      <c r="I39" s="130">
        <v>0</v>
      </c>
      <c r="J39" s="130">
        <v>0</v>
      </c>
      <c r="K39" s="143">
        <f t="shared" si="6"/>
        <v>0</v>
      </c>
      <c r="L39" s="143">
        <f t="shared" si="1"/>
        <v>0</v>
      </c>
      <c r="M39" s="143">
        <f t="shared" si="2"/>
        <v>0</v>
      </c>
      <c r="N39" s="143">
        <f t="shared" si="3"/>
        <v>0</v>
      </c>
      <c r="O39" s="143">
        <f t="shared" si="4"/>
        <v>0</v>
      </c>
      <c r="P39" s="143">
        <f t="shared" si="7"/>
        <v>0</v>
      </c>
      <c r="S39" s="19"/>
    </row>
    <row r="40" spans="1:19" s="18" customFormat="1" ht="30">
      <c r="A40" s="59" t="s">
        <v>14</v>
      </c>
      <c r="B40" s="59" t="s">
        <v>877</v>
      </c>
      <c r="C40" s="64" t="s">
        <v>578</v>
      </c>
      <c r="D40" s="58" t="s">
        <v>531</v>
      </c>
      <c r="E40" s="60">
        <v>14</v>
      </c>
      <c r="F40" s="142">
        <v>0</v>
      </c>
      <c r="G40" s="130">
        <v>0</v>
      </c>
      <c r="H40" s="130">
        <v>0</v>
      </c>
      <c r="I40" s="130">
        <v>0</v>
      </c>
      <c r="J40" s="130">
        <v>0</v>
      </c>
      <c r="K40" s="143">
        <f t="shared" si="6"/>
        <v>0</v>
      </c>
      <c r="L40" s="143">
        <f t="shared" si="1"/>
        <v>0</v>
      </c>
      <c r="M40" s="143">
        <f t="shared" si="2"/>
        <v>0</v>
      </c>
      <c r="N40" s="143">
        <f t="shared" si="3"/>
        <v>0</v>
      </c>
      <c r="O40" s="143">
        <f t="shared" si="4"/>
        <v>0</v>
      </c>
      <c r="P40" s="143">
        <f t="shared" si="7"/>
        <v>0</v>
      </c>
      <c r="S40" s="19"/>
    </row>
    <row r="41" spans="1:19" s="18" customFormat="1" ht="30">
      <c r="A41" s="59" t="s">
        <v>15</v>
      </c>
      <c r="B41" s="59" t="s">
        <v>877</v>
      </c>
      <c r="C41" s="64" t="s">
        <v>579</v>
      </c>
      <c r="D41" s="58" t="s">
        <v>531</v>
      </c>
      <c r="E41" s="60">
        <v>1</v>
      </c>
      <c r="F41" s="142">
        <v>0</v>
      </c>
      <c r="G41" s="130">
        <v>0</v>
      </c>
      <c r="H41" s="130">
        <v>0</v>
      </c>
      <c r="I41" s="130">
        <v>0</v>
      </c>
      <c r="J41" s="130">
        <v>0</v>
      </c>
      <c r="K41" s="143">
        <f t="shared" si="6"/>
        <v>0</v>
      </c>
      <c r="L41" s="143">
        <f t="shared" si="1"/>
        <v>0</v>
      </c>
      <c r="M41" s="143">
        <f t="shared" si="2"/>
        <v>0</v>
      </c>
      <c r="N41" s="143">
        <f t="shared" si="3"/>
        <v>0</v>
      </c>
      <c r="O41" s="143">
        <f t="shared" si="4"/>
        <v>0</v>
      </c>
      <c r="P41" s="143">
        <f t="shared" si="7"/>
        <v>0</v>
      </c>
      <c r="S41" s="19"/>
    </row>
    <row r="42" spans="1:19" s="18" customFormat="1" ht="15">
      <c r="A42" s="59" t="s">
        <v>16</v>
      </c>
      <c r="B42" s="59" t="s">
        <v>877</v>
      </c>
      <c r="C42" s="64" t="s">
        <v>580</v>
      </c>
      <c r="D42" s="58" t="s">
        <v>531</v>
      </c>
      <c r="E42" s="60">
        <v>6</v>
      </c>
      <c r="F42" s="142">
        <v>0</v>
      </c>
      <c r="G42" s="130">
        <v>0</v>
      </c>
      <c r="H42" s="130">
        <v>0</v>
      </c>
      <c r="I42" s="130">
        <v>0</v>
      </c>
      <c r="J42" s="130">
        <v>0</v>
      </c>
      <c r="K42" s="143">
        <f t="shared" si="6"/>
        <v>0</v>
      </c>
      <c r="L42" s="143">
        <f t="shared" si="1"/>
        <v>0</v>
      </c>
      <c r="M42" s="143">
        <f t="shared" si="2"/>
        <v>0</v>
      </c>
      <c r="N42" s="143">
        <f t="shared" si="3"/>
        <v>0</v>
      </c>
      <c r="O42" s="143">
        <f t="shared" si="4"/>
        <v>0</v>
      </c>
      <c r="P42" s="143">
        <f t="shared" si="7"/>
        <v>0</v>
      </c>
      <c r="S42" s="19"/>
    </row>
    <row r="43" spans="1:19" s="18" customFormat="1" ht="15">
      <c r="A43" s="59" t="s">
        <v>17</v>
      </c>
      <c r="B43" s="59" t="s">
        <v>877</v>
      </c>
      <c r="C43" s="64" t="s">
        <v>581</v>
      </c>
      <c r="D43" s="58" t="s">
        <v>531</v>
      </c>
      <c r="E43" s="60">
        <v>4</v>
      </c>
      <c r="F43" s="142">
        <v>0</v>
      </c>
      <c r="G43" s="130">
        <v>0</v>
      </c>
      <c r="H43" s="130">
        <v>0</v>
      </c>
      <c r="I43" s="130">
        <v>0</v>
      </c>
      <c r="J43" s="130">
        <v>0</v>
      </c>
      <c r="K43" s="143">
        <f t="shared" si="6"/>
        <v>0</v>
      </c>
      <c r="L43" s="143">
        <f t="shared" si="1"/>
        <v>0</v>
      </c>
      <c r="M43" s="143">
        <f t="shared" si="2"/>
        <v>0</v>
      </c>
      <c r="N43" s="143">
        <f t="shared" si="3"/>
        <v>0</v>
      </c>
      <c r="O43" s="143">
        <f t="shared" si="4"/>
        <v>0</v>
      </c>
      <c r="P43" s="143">
        <f t="shared" si="7"/>
        <v>0</v>
      </c>
      <c r="S43" s="19"/>
    </row>
    <row r="44" spans="1:19" s="18" customFormat="1" ht="15">
      <c r="A44" s="59" t="s">
        <v>18</v>
      </c>
      <c r="B44" s="59" t="s">
        <v>877</v>
      </c>
      <c r="C44" s="64" t="s">
        <v>582</v>
      </c>
      <c r="D44" s="58" t="s">
        <v>531</v>
      </c>
      <c r="E44" s="60">
        <v>4</v>
      </c>
      <c r="F44" s="142">
        <v>0</v>
      </c>
      <c r="G44" s="130">
        <v>0</v>
      </c>
      <c r="H44" s="130">
        <v>0</v>
      </c>
      <c r="I44" s="130">
        <v>0</v>
      </c>
      <c r="J44" s="130">
        <v>0</v>
      </c>
      <c r="K44" s="143">
        <f t="shared" si="6"/>
        <v>0</v>
      </c>
      <c r="L44" s="143">
        <f t="shared" si="1"/>
        <v>0</v>
      </c>
      <c r="M44" s="143">
        <f t="shared" si="2"/>
        <v>0</v>
      </c>
      <c r="N44" s="143">
        <f t="shared" si="3"/>
        <v>0</v>
      </c>
      <c r="O44" s="143">
        <f t="shared" si="4"/>
        <v>0</v>
      </c>
      <c r="P44" s="143">
        <f t="shared" si="7"/>
        <v>0</v>
      </c>
      <c r="S44" s="19"/>
    </row>
    <row r="45" spans="1:19" s="18" customFormat="1" ht="15">
      <c r="A45" s="59" t="s">
        <v>19</v>
      </c>
      <c r="B45" s="59" t="s">
        <v>877</v>
      </c>
      <c r="C45" s="64" t="s">
        <v>583</v>
      </c>
      <c r="D45" s="58" t="s">
        <v>531</v>
      </c>
      <c r="E45" s="60">
        <v>4</v>
      </c>
      <c r="F45" s="142">
        <v>0</v>
      </c>
      <c r="G45" s="130">
        <v>0</v>
      </c>
      <c r="H45" s="130">
        <v>0</v>
      </c>
      <c r="I45" s="130">
        <v>0</v>
      </c>
      <c r="J45" s="130">
        <v>0</v>
      </c>
      <c r="K45" s="143">
        <f t="shared" si="6"/>
        <v>0</v>
      </c>
      <c r="L45" s="143">
        <f t="shared" si="1"/>
        <v>0</v>
      </c>
      <c r="M45" s="143">
        <f t="shared" si="2"/>
        <v>0</v>
      </c>
      <c r="N45" s="143">
        <f t="shared" si="3"/>
        <v>0</v>
      </c>
      <c r="O45" s="143">
        <f t="shared" si="4"/>
        <v>0</v>
      </c>
      <c r="P45" s="143">
        <f t="shared" si="7"/>
        <v>0</v>
      </c>
      <c r="S45" s="19"/>
    </row>
    <row r="46" spans="1:19" s="18" customFormat="1" ht="15">
      <c r="A46" s="59" t="s">
        <v>20</v>
      </c>
      <c r="B46" s="59" t="s">
        <v>877</v>
      </c>
      <c r="C46" s="64" t="s">
        <v>584</v>
      </c>
      <c r="D46" s="58" t="s">
        <v>531</v>
      </c>
      <c r="E46" s="60">
        <v>4</v>
      </c>
      <c r="F46" s="142">
        <v>0</v>
      </c>
      <c r="G46" s="130">
        <v>0</v>
      </c>
      <c r="H46" s="130">
        <v>0</v>
      </c>
      <c r="I46" s="130">
        <v>0</v>
      </c>
      <c r="J46" s="130">
        <v>0</v>
      </c>
      <c r="K46" s="143">
        <f t="shared" si="6"/>
        <v>0</v>
      </c>
      <c r="L46" s="143">
        <f t="shared" si="1"/>
        <v>0</v>
      </c>
      <c r="M46" s="143">
        <f t="shared" si="2"/>
        <v>0</v>
      </c>
      <c r="N46" s="143">
        <f t="shared" si="3"/>
        <v>0</v>
      </c>
      <c r="O46" s="143">
        <f t="shared" si="4"/>
        <v>0</v>
      </c>
      <c r="P46" s="143">
        <f t="shared" si="7"/>
        <v>0</v>
      </c>
      <c r="S46" s="19"/>
    </row>
    <row r="47" spans="1:19" s="18" customFormat="1" ht="15">
      <c r="A47" s="59" t="s">
        <v>21</v>
      </c>
      <c r="B47" s="59" t="s">
        <v>877</v>
      </c>
      <c r="C47" s="64" t="s">
        <v>585</v>
      </c>
      <c r="D47" s="58" t="s">
        <v>531</v>
      </c>
      <c r="E47" s="60">
        <v>1</v>
      </c>
      <c r="F47" s="142">
        <v>0</v>
      </c>
      <c r="G47" s="130">
        <v>0</v>
      </c>
      <c r="H47" s="130">
        <v>0</v>
      </c>
      <c r="I47" s="130">
        <v>0</v>
      </c>
      <c r="J47" s="130">
        <v>0</v>
      </c>
      <c r="K47" s="143">
        <f t="shared" si="6"/>
        <v>0</v>
      </c>
      <c r="L47" s="143">
        <f t="shared" si="1"/>
        <v>0</v>
      </c>
      <c r="M47" s="143">
        <f t="shared" si="2"/>
        <v>0</v>
      </c>
      <c r="N47" s="143">
        <f t="shared" si="3"/>
        <v>0</v>
      </c>
      <c r="O47" s="143">
        <f t="shared" si="4"/>
        <v>0</v>
      </c>
      <c r="P47" s="143">
        <f t="shared" si="7"/>
        <v>0</v>
      </c>
      <c r="S47" s="19"/>
    </row>
    <row r="48" spans="1:19" s="18" customFormat="1" ht="15">
      <c r="A48" s="59" t="s">
        <v>22</v>
      </c>
      <c r="B48" s="59" t="s">
        <v>877</v>
      </c>
      <c r="C48" s="64" t="s">
        <v>586</v>
      </c>
      <c r="D48" s="58" t="s">
        <v>531</v>
      </c>
      <c r="E48" s="60">
        <v>3</v>
      </c>
      <c r="F48" s="142">
        <v>0</v>
      </c>
      <c r="G48" s="130">
        <v>0</v>
      </c>
      <c r="H48" s="130">
        <v>0</v>
      </c>
      <c r="I48" s="130">
        <v>0</v>
      </c>
      <c r="J48" s="130">
        <v>0</v>
      </c>
      <c r="K48" s="143">
        <f t="shared" si="6"/>
        <v>0</v>
      </c>
      <c r="L48" s="143">
        <f t="shared" si="1"/>
        <v>0</v>
      </c>
      <c r="M48" s="143">
        <f t="shared" si="2"/>
        <v>0</v>
      </c>
      <c r="N48" s="143">
        <f t="shared" si="3"/>
        <v>0</v>
      </c>
      <c r="O48" s="143">
        <f t="shared" si="4"/>
        <v>0</v>
      </c>
      <c r="P48" s="143">
        <f t="shared" si="7"/>
        <v>0</v>
      </c>
      <c r="S48" s="19"/>
    </row>
    <row r="49" spans="1:19" s="18" customFormat="1" ht="15">
      <c r="A49" s="59" t="s">
        <v>23</v>
      </c>
      <c r="B49" s="59" t="s">
        <v>877</v>
      </c>
      <c r="C49" s="64" t="s">
        <v>587</v>
      </c>
      <c r="D49" s="58" t="s">
        <v>531</v>
      </c>
      <c r="E49" s="60">
        <v>4</v>
      </c>
      <c r="F49" s="142">
        <v>0</v>
      </c>
      <c r="G49" s="130">
        <v>0</v>
      </c>
      <c r="H49" s="130">
        <v>0</v>
      </c>
      <c r="I49" s="130">
        <v>0</v>
      </c>
      <c r="J49" s="130">
        <v>0</v>
      </c>
      <c r="K49" s="143">
        <f t="shared" si="6"/>
        <v>0</v>
      </c>
      <c r="L49" s="143">
        <f t="shared" si="1"/>
        <v>0</v>
      </c>
      <c r="M49" s="143">
        <f t="shared" si="2"/>
        <v>0</v>
      </c>
      <c r="N49" s="143">
        <f t="shared" si="3"/>
        <v>0</v>
      </c>
      <c r="O49" s="143">
        <f t="shared" si="4"/>
        <v>0</v>
      </c>
      <c r="P49" s="143">
        <f t="shared" si="7"/>
        <v>0</v>
      </c>
      <c r="S49" s="19"/>
    </row>
    <row r="50" spans="1:19" s="18" customFormat="1" ht="15">
      <c r="A50" s="59" t="s">
        <v>24</v>
      </c>
      <c r="B50" s="59" t="s">
        <v>877</v>
      </c>
      <c r="C50" s="64" t="s">
        <v>588</v>
      </c>
      <c r="D50" s="58" t="s">
        <v>531</v>
      </c>
      <c r="E50" s="60">
        <v>1</v>
      </c>
      <c r="F50" s="142">
        <v>0</v>
      </c>
      <c r="G50" s="130">
        <v>0</v>
      </c>
      <c r="H50" s="130">
        <v>0</v>
      </c>
      <c r="I50" s="130">
        <v>0</v>
      </c>
      <c r="J50" s="130">
        <v>0</v>
      </c>
      <c r="K50" s="143">
        <f t="shared" si="6"/>
        <v>0</v>
      </c>
      <c r="L50" s="143">
        <f aca="true" t="shared" si="8" ref="L50:L81">E50*F50</f>
        <v>0</v>
      </c>
      <c r="M50" s="143">
        <f aca="true" t="shared" si="9" ref="M50:M81">E50*H50</f>
        <v>0</v>
      </c>
      <c r="N50" s="143">
        <f aca="true" t="shared" si="10" ref="N50:N81">E50*I50</f>
        <v>0</v>
      </c>
      <c r="O50" s="143">
        <f aca="true" t="shared" si="11" ref="O50:O81">E50*J50</f>
        <v>0</v>
      </c>
      <c r="P50" s="143">
        <f t="shared" si="7"/>
        <v>0</v>
      </c>
      <c r="S50" s="19"/>
    </row>
    <row r="51" spans="1:19" s="18" customFormat="1" ht="15">
      <c r="A51" s="59" t="s">
        <v>25</v>
      </c>
      <c r="B51" s="59" t="s">
        <v>877</v>
      </c>
      <c r="C51" s="64" t="s">
        <v>589</v>
      </c>
      <c r="D51" s="58" t="s">
        <v>531</v>
      </c>
      <c r="E51" s="60">
        <v>11</v>
      </c>
      <c r="F51" s="142">
        <v>0</v>
      </c>
      <c r="G51" s="130">
        <v>0</v>
      </c>
      <c r="H51" s="130">
        <v>0</v>
      </c>
      <c r="I51" s="130">
        <v>0</v>
      </c>
      <c r="J51" s="130">
        <v>0</v>
      </c>
      <c r="K51" s="143">
        <f t="shared" si="6"/>
        <v>0</v>
      </c>
      <c r="L51" s="143">
        <f t="shared" si="8"/>
        <v>0</v>
      </c>
      <c r="M51" s="143">
        <f t="shared" si="9"/>
        <v>0</v>
      </c>
      <c r="N51" s="143">
        <f t="shared" si="10"/>
        <v>0</v>
      </c>
      <c r="O51" s="143">
        <f t="shared" si="11"/>
        <v>0</v>
      </c>
      <c r="P51" s="143">
        <f t="shared" si="7"/>
        <v>0</v>
      </c>
      <c r="S51" s="19"/>
    </row>
    <row r="52" spans="1:19" s="18" customFormat="1" ht="15">
      <c r="A52" s="59" t="s">
        <v>26</v>
      </c>
      <c r="B52" s="59" t="s">
        <v>877</v>
      </c>
      <c r="C52" s="64" t="s">
        <v>590</v>
      </c>
      <c r="D52" s="58" t="s">
        <v>531</v>
      </c>
      <c r="E52" s="60">
        <v>8</v>
      </c>
      <c r="F52" s="142">
        <v>0</v>
      </c>
      <c r="G52" s="130">
        <v>0</v>
      </c>
      <c r="H52" s="130">
        <v>0</v>
      </c>
      <c r="I52" s="130">
        <v>0</v>
      </c>
      <c r="J52" s="130">
        <v>0</v>
      </c>
      <c r="K52" s="143">
        <f t="shared" si="6"/>
        <v>0</v>
      </c>
      <c r="L52" s="143">
        <f t="shared" si="8"/>
        <v>0</v>
      </c>
      <c r="M52" s="143">
        <f t="shared" si="9"/>
        <v>0</v>
      </c>
      <c r="N52" s="143">
        <f t="shared" si="10"/>
        <v>0</v>
      </c>
      <c r="O52" s="143">
        <f t="shared" si="11"/>
        <v>0</v>
      </c>
      <c r="P52" s="143">
        <f t="shared" si="7"/>
        <v>0</v>
      </c>
      <c r="S52" s="19"/>
    </row>
    <row r="53" spans="1:19" s="18" customFormat="1" ht="15">
      <c r="A53" s="59" t="s">
        <v>27</v>
      </c>
      <c r="B53" s="59" t="s">
        <v>877</v>
      </c>
      <c r="C53" s="64" t="s">
        <v>591</v>
      </c>
      <c r="D53" s="58" t="s">
        <v>531</v>
      </c>
      <c r="E53" s="60">
        <v>20</v>
      </c>
      <c r="F53" s="142">
        <v>0</v>
      </c>
      <c r="G53" s="130">
        <v>0</v>
      </c>
      <c r="H53" s="130">
        <v>0</v>
      </c>
      <c r="I53" s="130">
        <v>0</v>
      </c>
      <c r="J53" s="130">
        <v>0</v>
      </c>
      <c r="K53" s="143">
        <f t="shared" si="6"/>
        <v>0</v>
      </c>
      <c r="L53" s="143">
        <f t="shared" si="8"/>
        <v>0</v>
      </c>
      <c r="M53" s="143">
        <f t="shared" si="9"/>
        <v>0</v>
      </c>
      <c r="N53" s="143">
        <f t="shared" si="10"/>
        <v>0</v>
      </c>
      <c r="O53" s="143">
        <f t="shared" si="11"/>
        <v>0</v>
      </c>
      <c r="P53" s="143">
        <f t="shared" si="7"/>
        <v>0</v>
      </c>
      <c r="S53" s="19"/>
    </row>
    <row r="54" spans="1:19" s="18" customFormat="1" ht="15">
      <c r="A54" s="59" t="s">
        <v>28</v>
      </c>
      <c r="B54" s="59" t="s">
        <v>877</v>
      </c>
      <c r="C54" s="64" t="s">
        <v>592</v>
      </c>
      <c r="D54" s="58" t="s">
        <v>531</v>
      </c>
      <c r="E54" s="60">
        <v>3</v>
      </c>
      <c r="F54" s="142">
        <v>0</v>
      </c>
      <c r="G54" s="130">
        <v>0</v>
      </c>
      <c r="H54" s="130">
        <v>0</v>
      </c>
      <c r="I54" s="130">
        <v>0</v>
      </c>
      <c r="J54" s="130">
        <v>0</v>
      </c>
      <c r="K54" s="143">
        <f t="shared" si="6"/>
        <v>0</v>
      </c>
      <c r="L54" s="143">
        <f t="shared" si="8"/>
        <v>0</v>
      </c>
      <c r="M54" s="143">
        <f t="shared" si="9"/>
        <v>0</v>
      </c>
      <c r="N54" s="143">
        <f t="shared" si="10"/>
        <v>0</v>
      </c>
      <c r="O54" s="143">
        <f t="shared" si="11"/>
        <v>0</v>
      </c>
      <c r="P54" s="143">
        <f t="shared" si="7"/>
        <v>0</v>
      </c>
      <c r="S54" s="19"/>
    </row>
    <row r="55" spans="1:19" s="18" customFormat="1" ht="15">
      <c r="A55" s="59" t="s">
        <v>29</v>
      </c>
      <c r="B55" s="59" t="s">
        <v>877</v>
      </c>
      <c r="C55" s="64" t="s">
        <v>593</v>
      </c>
      <c r="D55" s="58" t="s">
        <v>531</v>
      </c>
      <c r="E55" s="60">
        <v>3</v>
      </c>
      <c r="F55" s="142">
        <v>0</v>
      </c>
      <c r="G55" s="130">
        <v>0</v>
      </c>
      <c r="H55" s="130">
        <v>0</v>
      </c>
      <c r="I55" s="130">
        <v>0</v>
      </c>
      <c r="J55" s="130">
        <v>0</v>
      </c>
      <c r="K55" s="143">
        <f t="shared" si="6"/>
        <v>0</v>
      </c>
      <c r="L55" s="143">
        <f t="shared" si="8"/>
        <v>0</v>
      </c>
      <c r="M55" s="143">
        <f t="shared" si="9"/>
        <v>0</v>
      </c>
      <c r="N55" s="143">
        <f t="shared" si="10"/>
        <v>0</v>
      </c>
      <c r="O55" s="143">
        <f t="shared" si="11"/>
        <v>0</v>
      </c>
      <c r="P55" s="143">
        <f t="shared" si="7"/>
        <v>0</v>
      </c>
      <c r="S55" s="19"/>
    </row>
    <row r="56" spans="1:19" s="18" customFormat="1" ht="15">
      <c r="A56" s="59" t="s">
        <v>30</v>
      </c>
      <c r="B56" s="59" t="s">
        <v>877</v>
      </c>
      <c r="C56" s="64" t="s">
        <v>587</v>
      </c>
      <c r="D56" s="58" t="s">
        <v>531</v>
      </c>
      <c r="E56" s="60">
        <v>4</v>
      </c>
      <c r="F56" s="142">
        <v>0</v>
      </c>
      <c r="G56" s="130">
        <v>0</v>
      </c>
      <c r="H56" s="130">
        <v>0</v>
      </c>
      <c r="I56" s="130">
        <v>0</v>
      </c>
      <c r="J56" s="130">
        <v>0</v>
      </c>
      <c r="K56" s="143">
        <f t="shared" si="6"/>
        <v>0</v>
      </c>
      <c r="L56" s="143">
        <f t="shared" si="8"/>
        <v>0</v>
      </c>
      <c r="M56" s="143">
        <f t="shared" si="9"/>
        <v>0</v>
      </c>
      <c r="N56" s="143">
        <f t="shared" si="10"/>
        <v>0</v>
      </c>
      <c r="O56" s="143">
        <f t="shared" si="11"/>
        <v>0</v>
      </c>
      <c r="P56" s="143">
        <f t="shared" si="7"/>
        <v>0</v>
      </c>
      <c r="S56" s="19"/>
    </row>
    <row r="57" spans="1:19" s="18" customFormat="1" ht="15">
      <c r="A57" s="59" t="s">
        <v>31</v>
      </c>
      <c r="B57" s="59" t="s">
        <v>877</v>
      </c>
      <c r="C57" s="64" t="s">
        <v>594</v>
      </c>
      <c r="D57" s="58" t="s">
        <v>772</v>
      </c>
      <c r="E57" s="60">
        <v>2435</v>
      </c>
      <c r="F57" s="142">
        <v>0</v>
      </c>
      <c r="G57" s="130">
        <v>0</v>
      </c>
      <c r="H57" s="130">
        <v>0</v>
      </c>
      <c r="I57" s="130">
        <v>0</v>
      </c>
      <c r="J57" s="130">
        <v>0</v>
      </c>
      <c r="K57" s="143">
        <f t="shared" si="6"/>
        <v>0</v>
      </c>
      <c r="L57" s="143">
        <f t="shared" si="8"/>
        <v>0</v>
      </c>
      <c r="M57" s="143">
        <f t="shared" si="9"/>
        <v>0</v>
      </c>
      <c r="N57" s="143">
        <f t="shared" si="10"/>
        <v>0</v>
      </c>
      <c r="O57" s="143">
        <f t="shared" si="11"/>
        <v>0</v>
      </c>
      <c r="P57" s="143">
        <f t="shared" si="7"/>
        <v>0</v>
      </c>
      <c r="S57" s="19"/>
    </row>
    <row r="58" spans="1:19" s="18" customFormat="1" ht="15">
      <c r="A58" s="59" t="s">
        <v>32</v>
      </c>
      <c r="B58" s="59" t="s">
        <v>877</v>
      </c>
      <c r="C58" s="64" t="s">
        <v>595</v>
      </c>
      <c r="D58" s="58" t="s">
        <v>772</v>
      </c>
      <c r="E58" s="60">
        <v>790</v>
      </c>
      <c r="F58" s="142">
        <v>0</v>
      </c>
      <c r="G58" s="130">
        <v>0</v>
      </c>
      <c r="H58" s="130">
        <v>0</v>
      </c>
      <c r="I58" s="130">
        <v>0</v>
      </c>
      <c r="J58" s="130">
        <v>0</v>
      </c>
      <c r="K58" s="143">
        <f t="shared" si="6"/>
        <v>0</v>
      </c>
      <c r="L58" s="143">
        <f t="shared" si="8"/>
        <v>0</v>
      </c>
      <c r="M58" s="143">
        <f t="shared" si="9"/>
        <v>0</v>
      </c>
      <c r="N58" s="143">
        <f t="shared" si="10"/>
        <v>0</v>
      </c>
      <c r="O58" s="143">
        <f t="shared" si="11"/>
        <v>0</v>
      </c>
      <c r="P58" s="143">
        <f t="shared" si="7"/>
        <v>0</v>
      </c>
      <c r="S58" s="19"/>
    </row>
    <row r="59" spans="1:19" s="18" customFormat="1" ht="15">
      <c r="A59" s="59" t="s">
        <v>33</v>
      </c>
      <c r="B59" s="59" t="s">
        <v>877</v>
      </c>
      <c r="C59" s="64" t="s">
        <v>596</v>
      </c>
      <c r="D59" s="58" t="s">
        <v>772</v>
      </c>
      <c r="E59" s="60">
        <v>175</v>
      </c>
      <c r="F59" s="142">
        <v>0</v>
      </c>
      <c r="G59" s="130">
        <v>0</v>
      </c>
      <c r="H59" s="130">
        <v>0</v>
      </c>
      <c r="I59" s="130">
        <v>0</v>
      </c>
      <c r="J59" s="130">
        <v>0</v>
      </c>
      <c r="K59" s="143">
        <f t="shared" si="6"/>
        <v>0</v>
      </c>
      <c r="L59" s="143">
        <f t="shared" si="8"/>
        <v>0</v>
      </c>
      <c r="M59" s="143">
        <f t="shared" si="9"/>
        <v>0</v>
      </c>
      <c r="N59" s="143">
        <f t="shared" si="10"/>
        <v>0</v>
      </c>
      <c r="O59" s="143">
        <f t="shared" si="11"/>
        <v>0</v>
      </c>
      <c r="P59" s="143">
        <f t="shared" si="7"/>
        <v>0</v>
      </c>
      <c r="S59" s="19"/>
    </row>
    <row r="60" spans="1:19" s="18" customFormat="1" ht="15">
      <c r="A60" s="59" t="s">
        <v>34</v>
      </c>
      <c r="B60" s="59" t="s">
        <v>877</v>
      </c>
      <c r="C60" s="64" t="s">
        <v>597</v>
      </c>
      <c r="D60" s="58" t="s">
        <v>772</v>
      </c>
      <c r="E60" s="60">
        <v>10</v>
      </c>
      <c r="F60" s="142">
        <v>0</v>
      </c>
      <c r="G60" s="130">
        <v>0</v>
      </c>
      <c r="H60" s="130">
        <v>0</v>
      </c>
      <c r="I60" s="130">
        <v>0</v>
      </c>
      <c r="J60" s="130">
        <v>0</v>
      </c>
      <c r="K60" s="143">
        <f t="shared" si="6"/>
        <v>0</v>
      </c>
      <c r="L60" s="143">
        <f t="shared" si="8"/>
        <v>0</v>
      </c>
      <c r="M60" s="143">
        <f t="shared" si="9"/>
        <v>0</v>
      </c>
      <c r="N60" s="143">
        <f t="shared" si="10"/>
        <v>0</v>
      </c>
      <c r="O60" s="143">
        <f t="shared" si="11"/>
        <v>0</v>
      </c>
      <c r="P60" s="143">
        <f t="shared" si="7"/>
        <v>0</v>
      </c>
      <c r="S60" s="19"/>
    </row>
    <row r="61" spans="1:19" s="18" customFormat="1" ht="30">
      <c r="A61" s="59" t="s">
        <v>35</v>
      </c>
      <c r="B61" s="59" t="s">
        <v>877</v>
      </c>
      <c r="C61" s="64" t="s">
        <v>598</v>
      </c>
      <c r="D61" s="58" t="s">
        <v>772</v>
      </c>
      <c r="E61" s="60">
        <v>24</v>
      </c>
      <c r="F61" s="142">
        <v>0</v>
      </c>
      <c r="G61" s="130">
        <v>0</v>
      </c>
      <c r="H61" s="130">
        <v>0</v>
      </c>
      <c r="I61" s="130">
        <v>0</v>
      </c>
      <c r="J61" s="130">
        <v>0</v>
      </c>
      <c r="K61" s="143">
        <f t="shared" si="6"/>
        <v>0</v>
      </c>
      <c r="L61" s="143">
        <f t="shared" si="8"/>
        <v>0</v>
      </c>
      <c r="M61" s="143">
        <f t="shared" si="9"/>
        <v>0</v>
      </c>
      <c r="N61" s="143">
        <f t="shared" si="10"/>
        <v>0</v>
      </c>
      <c r="O61" s="143">
        <f t="shared" si="11"/>
        <v>0</v>
      </c>
      <c r="P61" s="143">
        <f t="shared" si="7"/>
        <v>0</v>
      </c>
      <c r="S61" s="19"/>
    </row>
    <row r="62" spans="1:19" s="18" customFormat="1" ht="15">
      <c r="A62" s="59" t="s">
        <v>36</v>
      </c>
      <c r="B62" s="59" t="s">
        <v>877</v>
      </c>
      <c r="C62" s="64" t="s">
        <v>599</v>
      </c>
      <c r="D62" s="58" t="s">
        <v>772</v>
      </c>
      <c r="E62" s="60">
        <v>1800</v>
      </c>
      <c r="F62" s="142">
        <v>0</v>
      </c>
      <c r="G62" s="130">
        <v>0</v>
      </c>
      <c r="H62" s="130">
        <v>0</v>
      </c>
      <c r="I62" s="130">
        <v>0</v>
      </c>
      <c r="J62" s="130">
        <v>0</v>
      </c>
      <c r="K62" s="143">
        <f t="shared" si="6"/>
        <v>0</v>
      </c>
      <c r="L62" s="143">
        <f t="shared" si="8"/>
        <v>0</v>
      </c>
      <c r="M62" s="143">
        <f t="shared" si="9"/>
        <v>0</v>
      </c>
      <c r="N62" s="143">
        <f t="shared" si="10"/>
        <v>0</v>
      </c>
      <c r="O62" s="143">
        <f t="shared" si="11"/>
        <v>0</v>
      </c>
      <c r="P62" s="143">
        <f t="shared" si="7"/>
        <v>0</v>
      </c>
      <c r="S62" s="19"/>
    </row>
    <row r="63" spans="1:19" s="18" customFormat="1" ht="15">
      <c r="A63" s="59" t="s">
        <v>37</v>
      </c>
      <c r="B63" s="59" t="s">
        <v>877</v>
      </c>
      <c r="C63" s="64" t="s">
        <v>600</v>
      </c>
      <c r="D63" s="58" t="s">
        <v>812</v>
      </c>
      <c r="E63" s="60">
        <v>115</v>
      </c>
      <c r="F63" s="142">
        <v>0</v>
      </c>
      <c r="G63" s="130">
        <v>0</v>
      </c>
      <c r="H63" s="130">
        <v>0</v>
      </c>
      <c r="I63" s="130">
        <v>0</v>
      </c>
      <c r="J63" s="130">
        <v>0</v>
      </c>
      <c r="K63" s="143">
        <f t="shared" si="6"/>
        <v>0</v>
      </c>
      <c r="L63" s="143">
        <f t="shared" si="8"/>
        <v>0</v>
      </c>
      <c r="M63" s="143">
        <f t="shared" si="9"/>
        <v>0</v>
      </c>
      <c r="N63" s="143">
        <f t="shared" si="10"/>
        <v>0</v>
      </c>
      <c r="O63" s="143">
        <f t="shared" si="11"/>
        <v>0</v>
      </c>
      <c r="P63" s="143">
        <f t="shared" si="7"/>
        <v>0</v>
      </c>
      <c r="S63" s="19"/>
    </row>
    <row r="64" spans="1:19" s="18" customFormat="1" ht="15">
      <c r="A64" s="59" t="s">
        <v>38</v>
      </c>
      <c r="B64" s="59" t="s">
        <v>877</v>
      </c>
      <c r="C64" s="64" t="s">
        <v>601</v>
      </c>
      <c r="D64" s="58" t="s">
        <v>835</v>
      </c>
      <c r="E64" s="60">
        <v>350</v>
      </c>
      <c r="F64" s="142">
        <v>0</v>
      </c>
      <c r="G64" s="130">
        <v>0</v>
      </c>
      <c r="H64" s="130">
        <v>0</v>
      </c>
      <c r="I64" s="130">
        <v>0</v>
      </c>
      <c r="J64" s="130">
        <v>0</v>
      </c>
      <c r="K64" s="143">
        <f t="shared" si="6"/>
        <v>0</v>
      </c>
      <c r="L64" s="143">
        <f t="shared" si="8"/>
        <v>0</v>
      </c>
      <c r="M64" s="143">
        <f t="shared" si="9"/>
        <v>0</v>
      </c>
      <c r="N64" s="143">
        <f t="shared" si="10"/>
        <v>0</v>
      </c>
      <c r="O64" s="143">
        <f t="shared" si="11"/>
        <v>0</v>
      </c>
      <c r="P64" s="143">
        <f t="shared" si="7"/>
        <v>0</v>
      </c>
      <c r="S64" s="19"/>
    </row>
    <row r="65" spans="1:19" s="18" customFormat="1" ht="15">
      <c r="A65" s="59" t="s">
        <v>39</v>
      </c>
      <c r="B65" s="59" t="s">
        <v>877</v>
      </c>
      <c r="C65" s="64" t="s">
        <v>602</v>
      </c>
      <c r="D65" s="58" t="s">
        <v>531</v>
      </c>
      <c r="E65" s="60">
        <v>1</v>
      </c>
      <c r="F65" s="142">
        <v>0</v>
      </c>
      <c r="G65" s="130">
        <v>0</v>
      </c>
      <c r="H65" s="130">
        <v>0</v>
      </c>
      <c r="I65" s="130">
        <v>0</v>
      </c>
      <c r="J65" s="130">
        <v>0</v>
      </c>
      <c r="K65" s="143">
        <f t="shared" si="6"/>
        <v>0</v>
      </c>
      <c r="L65" s="143">
        <f t="shared" si="8"/>
        <v>0</v>
      </c>
      <c r="M65" s="143">
        <f t="shared" si="9"/>
        <v>0</v>
      </c>
      <c r="N65" s="143">
        <f t="shared" si="10"/>
        <v>0</v>
      </c>
      <c r="O65" s="143">
        <f t="shared" si="11"/>
        <v>0</v>
      </c>
      <c r="P65" s="143">
        <f t="shared" si="7"/>
        <v>0</v>
      </c>
      <c r="S65" s="19"/>
    </row>
    <row r="66" spans="1:19" s="18" customFormat="1" ht="15">
      <c r="A66" s="59" t="s">
        <v>40</v>
      </c>
      <c r="B66" s="59" t="s">
        <v>877</v>
      </c>
      <c r="C66" s="64" t="s">
        <v>603</v>
      </c>
      <c r="D66" s="58" t="s">
        <v>772</v>
      </c>
      <c r="E66" s="60">
        <v>600</v>
      </c>
      <c r="F66" s="142">
        <v>0</v>
      </c>
      <c r="G66" s="130">
        <v>0</v>
      </c>
      <c r="H66" s="130">
        <v>0</v>
      </c>
      <c r="I66" s="130">
        <v>0</v>
      </c>
      <c r="J66" s="130">
        <v>0</v>
      </c>
      <c r="K66" s="143">
        <f t="shared" si="6"/>
        <v>0</v>
      </c>
      <c r="L66" s="143">
        <f t="shared" si="8"/>
        <v>0</v>
      </c>
      <c r="M66" s="143">
        <f t="shared" si="9"/>
        <v>0</v>
      </c>
      <c r="N66" s="143">
        <f t="shared" si="10"/>
        <v>0</v>
      </c>
      <c r="O66" s="143">
        <f t="shared" si="11"/>
        <v>0</v>
      </c>
      <c r="P66" s="143">
        <f t="shared" si="7"/>
        <v>0</v>
      </c>
      <c r="S66" s="19"/>
    </row>
    <row r="67" spans="1:19" s="18" customFormat="1" ht="15">
      <c r="A67" s="59"/>
      <c r="B67" s="59"/>
      <c r="C67" s="89"/>
      <c r="D67" s="58"/>
      <c r="E67" s="60"/>
      <c r="F67" s="142">
        <v>0</v>
      </c>
      <c r="G67" s="130">
        <v>0</v>
      </c>
      <c r="H67" s="130">
        <v>0</v>
      </c>
      <c r="I67" s="130">
        <v>0</v>
      </c>
      <c r="J67" s="130">
        <v>0</v>
      </c>
      <c r="K67" s="143">
        <f t="shared" si="6"/>
        <v>0</v>
      </c>
      <c r="L67" s="143">
        <f t="shared" si="8"/>
        <v>0</v>
      </c>
      <c r="M67" s="143">
        <f t="shared" si="9"/>
        <v>0</v>
      </c>
      <c r="N67" s="143">
        <f t="shared" si="10"/>
        <v>0</v>
      </c>
      <c r="O67" s="143">
        <f t="shared" si="11"/>
        <v>0</v>
      </c>
      <c r="P67" s="143">
        <f t="shared" si="7"/>
        <v>0</v>
      </c>
      <c r="S67" s="19"/>
    </row>
    <row r="68" spans="1:19" s="18" customFormat="1" ht="15">
      <c r="A68" s="59"/>
      <c r="B68" s="59"/>
      <c r="C68" s="188" t="s">
        <v>604</v>
      </c>
      <c r="D68" s="58"/>
      <c r="E68" s="60"/>
      <c r="F68" s="142">
        <v>0</v>
      </c>
      <c r="G68" s="130">
        <v>0</v>
      </c>
      <c r="H68" s="130">
        <v>0</v>
      </c>
      <c r="I68" s="130">
        <v>0</v>
      </c>
      <c r="J68" s="130">
        <v>0</v>
      </c>
      <c r="K68" s="143">
        <f t="shared" si="6"/>
        <v>0</v>
      </c>
      <c r="L68" s="143">
        <f t="shared" si="8"/>
        <v>0</v>
      </c>
      <c r="M68" s="143">
        <f t="shared" si="9"/>
        <v>0</v>
      </c>
      <c r="N68" s="143">
        <f t="shared" si="10"/>
        <v>0</v>
      </c>
      <c r="O68" s="143">
        <f t="shared" si="11"/>
        <v>0</v>
      </c>
      <c r="P68" s="143">
        <f t="shared" si="7"/>
        <v>0</v>
      </c>
      <c r="S68" s="19"/>
    </row>
    <row r="69" spans="1:19" s="18" customFormat="1" ht="15">
      <c r="A69" s="59" t="s">
        <v>41</v>
      </c>
      <c r="B69" s="59" t="s">
        <v>877</v>
      </c>
      <c r="C69" s="64" t="s">
        <v>639</v>
      </c>
      <c r="D69" s="58" t="s">
        <v>772</v>
      </c>
      <c r="E69" s="60">
        <v>50</v>
      </c>
      <c r="F69" s="142">
        <v>0</v>
      </c>
      <c r="G69" s="130">
        <v>0</v>
      </c>
      <c r="H69" s="130">
        <v>0</v>
      </c>
      <c r="I69" s="130">
        <v>0</v>
      </c>
      <c r="J69" s="130">
        <v>0</v>
      </c>
      <c r="K69" s="143">
        <f t="shared" si="6"/>
        <v>0</v>
      </c>
      <c r="L69" s="143">
        <f t="shared" si="8"/>
        <v>0</v>
      </c>
      <c r="M69" s="143">
        <f t="shared" si="9"/>
        <v>0</v>
      </c>
      <c r="N69" s="143">
        <f t="shared" si="10"/>
        <v>0</v>
      </c>
      <c r="O69" s="143">
        <f t="shared" si="11"/>
        <v>0</v>
      </c>
      <c r="P69" s="143">
        <f t="shared" si="7"/>
        <v>0</v>
      </c>
      <c r="S69" s="19"/>
    </row>
    <row r="70" spans="1:19" s="18" customFormat="1" ht="15">
      <c r="A70" s="59" t="s">
        <v>42</v>
      </c>
      <c r="B70" s="59" t="s">
        <v>877</v>
      </c>
      <c r="C70" s="64" t="s">
        <v>638</v>
      </c>
      <c r="D70" s="58" t="s">
        <v>772</v>
      </c>
      <c r="E70" s="60">
        <v>40</v>
      </c>
      <c r="F70" s="142">
        <v>0</v>
      </c>
      <c r="G70" s="130">
        <v>0</v>
      </c>
      <c r="H70" s="130">
        <v>0</v>
      </c>
      <c r="I70" s="130">
        <v>0</v>
      </c>
      <c r="J70" s="130">
        <v>0</v>
      </c>
      <c r="K70" s="143">
        <f>SUM(H70:J70)</f>
        <v>0</v>
      </c>
      <c r="L70" s="143">
        <f t="shared" si="8"/>
        <v>0</v>
      </c>
      <c r="M70" s="143">
        <f t="shared" si="9"/>
        <v>0</v>
      </c>
      <c r="N70" s="143">
        <f t="shared" si="10"/>
        <v>0</v>
      </c>
      <c r="O70" s="143">
        <f t="shared" si="11"/>
        <v>0</v>
      </c>
      <c r="P70" s="143">
        <f>SUM(M70:O70)</f>
        <v>0</v>
      </c>
      <c r="S70" s="19"/>
    </row>
    <row r="71" spans="1:19" s="18" customFormat="1" ht="15">
      <c r="A71" s="59" t="s">
        <v>479</v>
      </c>
      <c r="B71" s="59" t="s">
        <v>877</v>
      </c>
      <c r="C71" s="64" t="s">
        <v>605</v>
      </c>
      <c r="D71" s="58" t="s">
        <v>772</v>
      </c>
      <c r="E71" s="60">
        <v>120</v>
      </c>
      <c r="F71" s="142">
        <v>0</v>
      </c>
      <c r="G71" s="130">
        <v>0</v>
      </c>
      <c r="H71" s="130">
        <v>0</v>
      </c>
      <c r="I71" s="130">
        <v>0</v>
      </c>
      <c r="J71" s="130">
        <v>0</v>
      </c>
      <c r="K71" s="143">
        <f t="shared" si="6"/>
        <v>0</v>
      </c>
      <c r="L71" s="143">
        <f t="shared" si="8"/>
        <v>0</v>
      </c>
      <c r="M71" s="143">
        <f t="shared" si="9"/>
        <v>0</v>
      </c>
      <c r="N71" s="143">
        <f t="shared" si="10"/>
        <v>0</v>
      </c>
      <c r="O71" s="143">
        <f t="shared" si="11"/>
        <v>0</v>
      </c>
      <c r="P71" s="143">
        <f t="shared" si="7"/>
        <v>0</v>
      </c>
      <c r="S71" s="19"/>
    </row>
    <row r="72" spans="1:19" s="18" customFormat="1" ht="15">
      <c r="A72" s="59" t="s">
        <v>480</v>
      </c>
      <c r="B72" s="59" t="s">
        <v>877</v>
      </c>
      <c r="C72" s="64" t="s">
        <v>606</v>
      </c>
      <c r="D72" s="58" t="s">
        <v>772</v>
      </c>
      <c r="E72" s="60">
        <v>55</v>
      </c>
      <c r="F72" s="142">
        <v>0</v>
      </c>
      <c r="G72" s="130">
        <v>0</v>
      </c>
      <c r="H72" s="130">
        <v>0</v>
      </c>
      <c r="I72" s="130">
        <v>0</v>
      </c>
      <c r="J72" s="130">
        <v>0</v>
      </c>
      <c r="K72" s="143">
        <f t="shared" si="6"/>
        <v>0</v>
      </c>
      <c r="L72" s="143">
        <f t="shared" si="8"/>
        <v>0</v>
      </c>
      <c r="M72" s="143">
        <f t="shared" si="9"/>
        <v>0</v>
      </c>
      <c r="N72" s="143">
        <f t="shared" si="10"/>
        <v>0</v>
      </c>
      <c r="O72" s="143">
        <f t="shared" si="11"/>
        <v>0</v>
      </c>
      <c r="P72" s="143">
        <f t="shared" si="7"/>
        <v>0</v>
      </c>
      <c r="S72" s="19"/>
    </row>
    <row r="73" spans="1:19" s="18" customFormat="1" ht="15">
      <c r="A73" s="59" t="s">
        <v>481</v>
      </c>
      <c r="B73" s="59" t="s">
        <v>877</v>
      </c>
      <c r="C73" s="64" t="s">
        <v>607</v>
      </c>
      <c r="D73" s="58" t="s">
        <v>772</v>
      </c>
      <c r="E73" s="60">
        <v>660</v>
      </c>
      <c r="F73" s="142">
        <v>0</v>
      </c>
      <c r="G73" s="130">
        <v>0</v>
      </c>
      <c r="H73" s="130">
        <v>0</v>
      </c>
      <c r="I73" s="130">
        <v>0</v>
      </c>
      <c r="J73" s="130">
        <v>0</v>
      </c>
      <c r="K73" s="143">
        <f t="shared" si="6"/>
        <v>0</v>
      </c>
      <c r="L73" s="143">
        <f t="shared" si="8"/>
        <v>0</v>
      </c>
      <c r="M73" s="143">
        <f t="shared" si="9"/>
        <v>0</v>
      </c>
      <c r="N73" s="143">
        <f t="shared" si="10"/>
        <v>0</v>
      </c>
      <c r="O73" s="143">
        <f t="shared" si="11"/>
        <v>0</v>
      </c>
      <c r="P73" s="143">
        <f t="shared" si="7"/>
        <v>0</v>
      </c>
      <c r="S73" s="19"/>
    </row>
    <row r="74" spans="1:19" s="18" customFormat="1" ht="15">
      <c r="A74" s="59" t="s">
        <v>482</v>
      </c>
      <c r="B74" s="59" t="s">
        <v>877</v>
      </c>
      <c r="C74" s="64" t="s">
        <v>608</v>
      </c>
      <c r="D74" s="58" t="s">
        <v>772</v>
      </c>
      <c r="E74" s="60">
        <v>295</v>
      </c>
      <c r="F74" s="142">
        <v>0</v>
      </c>
      <c r="G74" s="130">
        <v>0</v>
      </c>
      <c r="H74" s="130">
        <v>0</v>
      </c>
      <c r="I74" s="130">
        <v>0</v>
      </c>
      <c r="J74" s="130">
        <v>0</v>
      </c>
      <c r="K74" s="143">
        <f t="shared" si="6"/>
        <v>0</v>
      </c>
      <c r="L74" s="143">
        <f t="shared" si="8"/>
        <v>0</v>
      </c>
      <c r="M74" s="143">
        <f t="shared" si="9"/>
        <v>0</v>
      </c>
      <c r="N74" s="143">
        <f t="shared" si="10"/>
        <v>0</v>
      </c>
      <c r="O74" s="143">
        <f t="shared" si="11"/>
        <v>0</v>
      </c>
      <c r="P74" s="143">
        <f t="shared" si="7"/>
        <v>0</v>
      </c>
      <c r="S74" s="19"/>
    </row>
    <row r="75" spans="1:19" s="18" customFormat="1" ht="15">
      <c r="A75" s="59" t="s">
        <v>483</v>
      </c>
      <c r="B75" s="59" t="s">
        <v>877</v>
      </c>
      <c r="C75" s="64" t="s">
        <v>609</v>
      </c>
      <c r="D75" s="58" t="s">
        <v>772</v>
      </c>
      <c r="E75" s="60">
        <v>60</v>
      </c>
      <c r="F75" s="142">
        <v>0</v>
      </c>
      <c r="G75" s="130">
        <v>0</v>
      </c>
      <c r="H75" s="130">
        <v>0</v>
      </c>
      <c r="I75" s="130">
        <v>0</v>
      </c>
      <c r="J75" s="130">
        <v>0</v>
      </c>
      <c r="K75" s="143">
        <f t="shared" si="6"/>
        <v>0</v>
      </c>
      <c r="L75" s="143">
        <f t="shared" si="8"/>
        <v>0</v>
      </c>
      <c r="M75" s="143">
        <f t="shared" si="9"/>
        <v>0</v>
      </c>
      <c r="N75" s="143">
        <f t="shared" si="10"/>
        <v>0</v>
      </c>
      <c r="O75" s="143">
        <f t="shared" si="11"/>
        <v>0</v>
      </c>
      <c r="P75" s="143">
        <f t="shared" si="7"/>
        <v>0</v>
      </c>
      <c r="S75" s="19"/>
    </row>
    <row r="76" spans="1:19" s="18" customFormat="1" ht="30">
      <c r="A76" s="59" t="s">
        <v>484</v>
      </c>
      <c r="B76" s="59" t="s">
        <v>877</v>
      </c>
      <c r="C76" s="64" t="s">
        <v>610</v>
      </c>
      <c r="D76" s="58" t="s">
        <v>772</v>
      </c>
      <c r="E76" s="60">
        <v>105</v>
      </c>
      <c r="F76" s="142">
        <v>0</v>
      </c>
      <c r="G76" s="130">
        <v>0</v>
      </c>
      <c r="H76" s="130">
        <v>0</v>
      </c>
      <c r="I76" s="130">
        <v>0</v>
      </c>
      <c r="J76" s="130">
        <v>0</v>
      </c>
      <c r="K76" s="143">
        <f t="shared" si="6"/>
        <v>0</v>
      </c>
      <c r="L76" s="143">
        <f t="shared" si="8"/>
        <v>0</v>
      </c>
      <c r="M76" s="143">
        <f t="shared" si="9"/>
        <v>0</v>
      </c>
      <c r="N76" s="143">
        <f t="shared" si="10"/>
        <v>0</v>
      </c>
      <c r="O76" s="143">
        <f t="shared" si="11"/>
        <v>0</v>
      </c>
      <c r="P76" s="143">
        <f t="shared" si="7"/>
        <v>0</v>
      </c>
      <c r="S76" s="19"/>
    </row>
    <row r="77" spans="1:19" s="18" customFormat="1" ht="15">
      <c r="A77" s="59" t="s">
        <v>485</v>
      </c>
      <c r="B77" s="59" t="s">
        <v>877</v>
      </c>
      <c r="C77" s="64" t="s">
        <v>611</v>
      </c>
      <c r="D77" s="58" t="s">
        <v>772</v>
      </c>
      <c r="E77" s="60">
        <v>150</v>
      </c>
      <c r="F77" s="142">
        <v>0</v>
      </c>
      <c r="G77" s="130">
        <v>0</v>
      </c>
      <c r="H77" s="130">
        <v>0</v>
      </c>
      <c r="I77" s="130">
        <v>0</v>
      </c>
      <c r="J77" s="130">
        <v>0</v>
      </c>
      <c r="K77" s="143">
        <f t="shared" si="6"/>
        <v>0</v>
      </c>
      <c r="L77" s="143">
        <f t="shared" si="8"/>
        <v>0</v>
      </c>
      <c r="M77" s="143">
        <f t="shared" si="9"/>
        <v>0</v>
      </c>
      <c r="N77" s="143">
        <f t="shared" si="10"/>
        <v>0</v>
      </c>
      <c r="O77" s="143">
        <f t="shared" si="11"/>
        <v>0</v>
      </c>
      <c r="P77" s="143">
        <f t="shared" si="7"/>
        <v>0</v>
      </c>
      <c r="S77" s="19"/>
    </row>
    <row r="78" spans="1:19" s="18" customFormat="1" ht="30">
      <c r="A78" s="59" t="s">
        <v>486</v>
      </c>
      <c r="B78" s="59" t="s">
        <v>877</v>
      </c>
      <c r="C78" s="64" t="s">
        <v>612</v>
      </c>
      <c r="D78" s="58" t="s">
        <v>531</v>
      </c>
      <c r="E78" s="60">
        <v>10</v>
      </c>
      <c r="F78" s="142">
        <v>0</v>
      </c>
      <c r="G78" s="130">
        <v>0</v>
      </c>
      <c r="H78" s="130">
        <v>0</v>
      </c>
      <c r="I78" s="130">
        <v>0</v>
      </c>
      <c r="J78" s="130">
        <v>0</v>
      </c>
      <c r="K78" s="143">
        <f t="shared" si="6"/>
        <v>0</v>
      </c>
      <c r="L78" s="143">
        <f t="shared" si="8"/>
        <v>0</v>
      </c>
      <c r="M78" s="143">
        <f t="shared" si="9"/>
        <v>0</v>
      </c>
      <c r="N78" s="143">
        <f t="shared" si="10"/>
        <v>0</v>
      </c>
      <c r="O78" s="143">
        <f t="shared" si="11"/>
        <v>0</v>
      </c>
      <c r="P78" s="143">
        <f t="shared" si="7"/>
        <v>0</v>
      </c>
      <c r="S78" s="19"/>
    </row>
    <row r="79" spans="1:19" s="18" customFormat="1" ht="30">
      <c r="A79" s="59" t="s">
        <v>487</v>
      </c>
      <c r="B79" s="59" t="s">
        <v>877</v>
      </c>
      <c r="C79" s="64" t="s">
        <v>613</v>
      </c>
      <c r="D79" s="58" t="s">
        <v>531</v>
      </c>
      <c r="E79" s="60">
        <v>3</v>
      </c>
      <c r="F79" s="142">
        <v>0</v>
      </c>
      <c r="G79" s="130">
        <v>0</v>
      </c>
      <c r="H79" s="130">
        <v>0</v>
      </c>
      <c r="I79" s="130">
        <v>0</v>
      </c>
      <c r="J79" s="130">
        <v>0</v>
      </c>
      <c r="K79" s="143">
        <f t="shared" si="6"/>
        <v>0</v>
      </c>
      <c r="L79" s="143">
        <f t="shared" si="8"/>
        <v>0</v>
      </c>
      <c r="M79" s="143">
        <f t="shared" si="9"/>
        <v>0</v>
      </c>
      <c r="N79" s="143">
        <f t="shared" si="10"/>
        <v>0</v>
      </c>
      <c r="O79" s="143">
        <f t="shared" si="11"/>
        <v>0</v>
      </c>
      <c r="P79" s="143">
        <f t="shared" si="7"/>
        <v>0</v>
      </c>
      <c r="S79" s="19"/>
    </row>
    <row r="80" spans="1:19" s="18" customFormat="1" ht="30">
      <c r="A80" s="59" t="s">
        <v>488</v>
      </c>
      <c r="B80" s="59" t="s">
        <v>877</v>
      </c>
      <c r="C80" s="64" t="s">
        <v>614</v>
      </c>
      <c r="D80" s="58" t="s">
        <v>531</v>
      </c>
      <c r="E80" s="60">
        <v>12</v>
      </c>
      <c r="F80" s="142">
        <v>0</v>
      </c>
      <c r="G80" s="130">
        <v>0</v>
      </c>
      <c r="H80" s="130">
        <v>0</v>
      </c>
      <c r="I80" s="130">
        <v>0</v>
      </c>
      <c r="J80" s="130">
        <v>0</v>
      </c>
      <c r="K80" s="143">
        <f t="shared" si="6"/>
        <v>0</v>
      </c>
      <c r="L80" s="143">
        <f t="shared" si="8"/>
        <v>0</v>
      </c>
      <c r="M80" s="143">
        <f t="shared" si="9"/>
        <v>0</v>
      </c>
      <c r="N80" s="143">
        <f t="shared" si="10"/>
        <v>0</v>
      </c>
      <c r="O80" s="143">
        <f t="shared" si="11"/>
        <v>0</v>
      </c>
      <c r="P80" s="143">
        <f t="shared" si="7"/>
        <v>0</v>
      </c>
      <c r="S80" s="19"/>
    </row>
    <row r="81" spans="1:19" s="18" customFormat="1" ht="30">
      <c r="A81" s="59" t="s">
        <v>489</v>
      </c>
      <c r="B81" s="59" t="s">
        <v>877</v>
      </c>
      <c r="C81" s="64" t="s">
        <v>615</v>
      </c>
      <c r="D81" s="58" t="s">
        <v>531</v>
      </c>
      <c r="E81" s="60">
        <v>10</v>
      </c>
      <c r="F81" s="142">
        <v>0</v>
      </c>
      <c r="G81" s="130">
        <v>0</v>
      </c>
      <c r="H81" s="130">
        <v>0</v>
      </c>
      <c r="I81" s="130">
        <v>0</v>
      </c>
      <c r="J81" s="130">
        <v>0</v>
      </c>
      <c r="K81" s="143">
        <f t="shared" si="6"/>
        <v>0</v>
      </c>
      <c r="L81" s="143">
        <f t="shared" si="8"/>
        <v>0</v>
      </c>
      <c r="M81" s="143">
        <f t="shared" si="9"/>
        <v>0</v>
      </c>
      <c r="N81" s="143">
        <f t="shared" si="10"/>
        <v>0</v>
      </c>
      <c r="O81" s="143">
        <f t="shared" si="11"/>
        <v>0</v>
      </c>
      <c r="P81" s="143">
        <f t="shared" si="7"/>
        <v>0</v>
      </c>
      <c r="S81" s="19"/>
    </row>
    <row r="82" spans="1:19" s="18" customFormat="1" ht="30">
      <c r="A82" s="59" t="s">
        <v>490</v>
      </c>
      <c r="B82" s="59" t="s">
        <v>877</v>
      </c>
      <c r="C82" s="64" t="s">
        <v>616</v>
      </c>
      <c r="D82" s="58" t="s">
        <v>531</v>
      </c>
      <c r="E82" s="60">
        <v>2</v>
      </c>
      <c r="F82" s="142">
        <v>0</v>
      </c>
      <c r="G82" s="130">
        <v>0</v>
      </c>
      <c r="H82" s="130">
        <v>0</v>
      </c>
      <c r="I82" s="130">
        <v>0</v>
      </c>
      <c r="J82" s="130">
        <v>0</v>
      </c>
      <c r="K82" s="143">
        <f t="shared" si="6"/>
        <v>0</v>
      </c>
      <c r="L82" s="143">
        <f aca="true" t="shared" si="12" ref="L82:L113">E82*F82</f>
        <v>0</v>
      </c>
      <c r="M82" s="143">
        <f aca="true" t="shared" si="13" ref="M82:M113">E82*H82</f>
        <v>0</v>
      </c>
      <c r="N82" s="143">
        <f aca="true" t="shared" si="14" ref="N82:N113">E82*I82</f>
        <v>0</v>
      </c>
      <c r="O82" s="143">
        <f aca="true" t="shared" si="15" ref="O82:O113">E82*J82</f>
        <v>0</v>
      </c>
      <c r="P82" s="143">
        <f t="shared" si="7"/>
        <v>0</v>
      </c>
      <c r="S82" s="19"/>
    </row>
    <row r="83" spans="1:19" s="18" customFormat="1" ht="15">
      <c r="A83" s="59" t="s">
        <v>491</v>
      </c>
      <c r="B83" s="59" t="s">
        <v>877</v>
      </c>
      <c r="C83" s="64" t="s">
        <v>659</v>
      </c>
      <c r="D83" s="58" t="s">
        <v>812</v>
      </c>
      <c r="E83" s="60">
        <v>24</v>
      </c>
      <c r="F83" s="142">
        <v>0</v>
      </c>
      <c r="G83" s="130">
        <v>0</v>
      </c>
      <c r="H83" s="130">
        <v>0</v>
      </c>
      <c r="I83" s="130">
        <v>0</v>
      </c>
      <c r="J83" s="130">
        <v>0</v>
      </c>
      <c r="K83" s="143">
        <f t="shared" si="6"/>
        <v>0</v>
      </c>
      <c r="L83" s="143">
        <f t="shared" si="12"/>
        <v>0</v>
      </c>
      <c r="M83" s="143">
        <f t="shared" si="13"/>
        <v>0</v>
      </c>
      <c r="N83" s="143">
        <f t="shared" si="14"/>
        <v>0</v>
      </c>
      <c r="O83" s="143">
        <f t="shared" si="15"/>
        <v>0</v>
      </c>
      <c r="P83" s="143">
        <f t="shared" si="7"/>
        <v>0</v>
      </c>
      <c r="S83" s="19"/>
    </row>
    <row r="84" spans="1:19" s="18" customFormat="1" ht="15">
      <c r="A84" s="59" t="s">
        <v>492</v>
      </c>
      <c r="B84" s="59" t="s">
        <v>877</v>
      </c>
      <c r="C84" s="64" t="s">
        <v>660</v>
      </c>
      <c r="D84" s="58" t="s">
        <v>812</v>
      </c>
      <c r="E84" s="60">
        <v>4</v>
      </c>
      <c r="F84" s="142">
        <v>0</v>
      </c>
      <c r="G84" s="130">
        <v>0</v>
      </c>
      <c r="H84" s="130">
        <v>0</v>
      </c>
      <c r="I84" s="130">
        <v>0</v>
      </c>
      <c r="J84" s="130">
        <v>0</v>
      </c>
      <c r="K84" s="143">
        <f>SUM(H84:J84)</f>
        <v>0</v>
      </c>
      <c r="L84" s="143">
        <f t="shared" si="12"/>
        <v>0</v>
      </c>
      <c r="M84" s="143">
        <f t="shared" si="13"/>
        <v>0</v>
      </c>
      <c r="N84" s="143">
        <f t="shared" si="14"/>
        <v>0</v>
      </c>
      <c r="O84" s="143">
        <f t="shared" si="15"/>
        <v>0</v>
      </c>
      <c r="P84" s="143">
        <f>SUM(M84:O84)</f>
        <v>0</v>
      </c>
      <c r="S84" s="19"/>
    </row>
    <row r="85" spans="1:19" s="18" customFormat="1" ht="15">
      <c r="A85" s="59" t="s">
        <v>493</v>
      </c>
      <c r="B85" s="59" t="s">
        <v>877</v>
      </c>
      <c r="C85" s="64" t="s">
        <v>617</v>
      </c>
      <c r="D85" s="58" t="s">
        <v>812</v>
      </c>
      <c r="E85" s="60">
        <v>1</v>
      </c>
      <c r="F85" s="142">
        <v>0</v>
      </c>
      <c r="G85" s="130">
        <v>0</v>
      </c>
      <c r="H85" s="130">
        <v>0</v>
      </c>
      <c r="I85" s="130">
        <v>0</v>
      </c>
      <c r="J85" s="130">
        <v>0</v>
      </c>
      <c r="K85" s="143">
        <f t="shared" si="6"/>
        <v>0</v>
      </c>
      <c r="L85" s="143">
        <f t="shared" si="12"/>
        <v>0</v>
      </c>
      <c r="M85" s="143">
        <f t="shared" si="13"/>
        <v>0</v>
      </c>
      <c r="N85" s="143">
        <f t="shared" si="14"/>
        <v>0</v>
      </c>
      <c r="O85" s="143">
        <f t="shared" si="15"/>
        <v>0</v>
      </c>
      <c r="P85" s="143">
        <f t="shared" si="7"/>
        <v>0</v>
      </c>
      <c r="S85" s="19"/>
    </row>
    <row r="86" spans="1:19" s="18" customFormat="1" ht="15.75" customHeight="1">
      <c r="A86" s="59" t="s">
        <v>494</v>
      </c>
      <c r="B86" s="59" t="s">
        <v>877</v>
      </c>
      <c r="C86" s="64" t="s">
        <v>618</v>
      </c>
      <c r="D86" s="58" t="s">
        <v>812</v>
      </c>
      <c r="E86" s="60">
        <v>7</v>
      </c>
      <c r="F86" s="142">
        <v>0</v>
      </c>
      <c r="G86" s="130">
        <v>0</v>
      </c>
      <c r="H86" s="130">
        <v>0</v>
      </c>
      <c r="I86" s="130">
        <v>0</v>
      </c>
      <c r="J86" s="130">
        <v>0</v>
      </c>
      <c r="K86" s="143">
        <f t="shared" si="6"/>
        <v>0</v>
      </c>
      <c r="L86" s="143">
        <f t="shared" si="12"/>
        <v>0</v>
      </c>
      <c r="M86" s="143">
        <f t="shared" si="13"/>
        <v>0</v>
      </c>
      <c r="N86" s="143">
        <f t="shared" si="14"/>
        <v>0</v>
      </c>
      <c r="O86" s="143">
        <f t="shared" si="15"/>
        <v>0</v>
      </c>
      <c r="P86" s="143">
        <f t="shared" si="7"/>
        <v>0</v>
      </c>
      <c r="S86" s="19"/>
    </row>
    <row r="87" spans="1:19" s="18" customFormat="1" ht="15">
      <c r="A87" s="59" t="s">
        <v>495</v>
      </c>
      <c r="B87" s="59" t="s">
        <v>877</v>
      </c>
      <c r="C87" s="64" t="s">
        <v>619</v>
      </c>
      <c r="D87" s="58" t="s">
        <v>812</v>
      </c>
      <c r="E87" s="60">
        <v>1</v>
      </c>
      <c r="F87" s="142">
        <v>0</v>
      </c>
      <c r="G87" s="130">
        <v>0</v>
      </c>
      <c r="H87" s="130">
        <v>0</v>
      </c>
      <c r="I87" s="130">
        <v>0</v>
      </c>
      <c r="J87" s="130">
        <v>0</v>
      </c>
      <c r="K87" s="143">
        <f t="shared" si="6"/>
        <v>0</v>
      </c>
      <c r="L87" s="143">
        <f t="shared" si="12"/>
        <v>0</v>
      </c>
      <c r="M87" s="143">
        <f t="shared" si="13"/>
        <v>0</v>
      </c>
      <c r="N87" s="143">
        <f t="shared" si="14"/>
        <v>0</v>
      </c>
      <c r="O87" s="143">
        <f t="shared" si="15"/>
        <v>0</v>
      </c>
      <c r="P87" s="143">
        <f t="shared" si="7"/>
        <v>0</v>
      </c>
      <c r="S87" s="19"/>
    </row>
    <row r="88" spans="1:19" s="18" customFormat="1" ht="15">
      <c r="A88" s="59" t="s">
        <v>496</v>
      </c>
      <c r="B88" s="59" t="s">
        <v>877</v>
      </c>
      <c r="C88" s="64" t="s">
        <v>620</v>
      </c>
      <c r="D88" s="58" t="s">
        <v>812</v>
      </c>
      <c r="E88" s="60">
        <v>5</v>
      </c>
      <c r="F88" s="142">
        <v>0</v>
      </c>
      <c r="G88" s="130">
        <v>0</v>
      </c>
      <c r="H88" s="130">
        <v>0</v>
      </c>
      <c r="I88" s="130">
        <v>0</v>
      </c>
      <c r="J88" s="130">
        <v>0</v>
      </c>
      <c r="K88" s="143">
        <f t="shared" si="6"/>
        <v>0</v>
      </c>
      <c r="L88" s="143">
        <f t="shared" si="12"/>
        <v>0</v>
      </c>
      <c r="M88" s="143">
        <f t="shared" si="13"/>
        <v>0</v>
      </c>
      <c r="N88" s="143">
        <f t="shared" si="14"/>
        <v>0</v>
      </c>
      <c r="O88" s="143">
        <f t="shared" si="15"/>
        <v>0</v>
      </c>
      <c r="P88" s="143">
        <f t="shared" si="7"/>
        <v>0</v>
      </c>
      <c r="S88" s="19"/>
    </row>
    <row r="89" spans="1:19" s="18" customFormat="1" ht="15">
      <c r="A89" s="59" t="s">
        <v>497</v>
      </c>
      <c r="B89" s="59" t="s">
        <v>877</v>
      </c>
      <c r="C89" s="64" t="s">
        <v>621</v>
      </c>
      <c r="D89" s="58" t="s">
        <v>812</v>
      </c>
      <c r="E89" s="60">
        <v>1</v>
      </c>
      <c r="F89" s="142">
        <v>0</v>
      </c>
      <c r="G89" s="130">
        <v>0</v>
      </c>
      <c r="H89" s="130">
        <v>0</v>
      </c>
      <c r="I89" s="130">
        <v>0</v>
      </c>
      <c r="J89" s="130">
        <v>0</v>
      </c>
      <c r="K89" s="143">
        <f aca="true" t="shared" si="16" ref="K89:K108">SUM(H89:J89)</f>
        <v>0</v>
      </c>
      <c r="L89" s="143">
        <f t="shared" si="12"/>
        <v>0</v>
      </c>
      <c r="M89" s="143">
        <f t="shared" si="13"/>
        <v>0</v>
      </c>
      <c r="N89" s="143">
        <f t="shared" si="14"/>
        <v>0</v>
      </c>
      <c r="O89" s="143">
        <f t="shared" si="15"/>
        <v>0</v>
      </c>
      <c r="P89" s="143">
        <f aca="true" t="shared" si="17" ref="P89:P108">SUM(M89:O89)</f>
        <v>0</v>
      </c>
      <c r="S89" s="19"/>
    </row>
    <row r="90" spans="1:19" s="18" customFormat="1" ht="15">
      <c r="A90" s="59" t="s">
        <v>498</v>
      </c>
      <c r="B90" s="59" t="s">
        <v>877</v>
      </c>
      <c r="C90" s="64" t="s">
        <v>640</v>
      </c>
      <c r="D90" s="58" t="s">
        <v>812</v>
      </c>
      <c r="E90" s="60">
        <v>5</v>
      </c>
      <c r="F90" s="142">
        <v>0</v>
      </c>
      <c r="G90" s="130">
        <v>0</v>
      </c>
      <c r="H90" s="130">
        <v>0</v>
      </c>
      <c r="I90" s="130">
        <v>0</v>
      </c>
      <c r="J90" s="130">
        <v>0</v>
      </c>
      <c r="K90" s="143">
        <f t="shared" si="16"/>
        <v>0</v>
      </c>
      <c r="L90" s="143">
        <f t="shared" si="12"/>
        <v>0</v>
      </c>
      <c r="M90" s="143">
        <f t="shared" si="13"/>
        <v>0</v>
      </c>
      <c r="N90" s="143">
        <f t="shared" si="14"/>
        <v>0</v>
      </c>
      <c r="O90" s="143">
        <f t="shared" si="15"/>
        <v>0</v>
      </c>
      <c r="P90" s="143">
        <f t="shared" si="17"/>
        <v>0</v>
      </c>
      <c r="S90" s="19"/>
    </row>
    <row r="91" spans="1:19" s="18" customFormat="1" ht="15">
      <c r="A91" s="59" t="s">
        <v>499</v>
      </c>
      <c r="B91" s="59" t="s">
        <v>877</v>
      </c>
      <c r="C91" s="64" t="s">
        <v>641</v>
      </c>
      <c r="D91" s="58" t="s">
        <v>812</v>
      </c>
      <c r="E91" s="60">
        <v>1</v>
      </c>
      <c r="F91" s="142">
        <v>0</v>
      </c>
      <c r="G91" s="130">
        <v>0</v>
      </c>
      <c r="H91" s="130">
        <v>0</v>
      </c>
      <c r="I91" s="130">
        <v>0</v>
      </c>
      <c r="J91" s="130">
        <v>0</v>
      </c>
      <c r="K91" s="143">
        <f>SUM(H91:J91)</f>
        <v>0</v>
      </c>
      <c r="L91" s="143">
        <f t="shared" si="12"/>
        <v>0</v>
      </c>
      <c r="M91" s="143">
        <f t="shared" si="13"/>
        <v>0</v>
      </c>
      <c r="N91" s="143">
        <f t="shared" si="14"/>
        <v>0</v>
      </c>
      <c r="O91" s="143">
        <f t="shared" si="15"/>
        <v>0</v>
      </c>
      <c r="P91" s="143">
        <f>SUM(M91:O91)</f>
        <v>0</v>
      </c>
      <c r="S91" s="19"/>
    </row>
    <row r="92" spans="1:19" s="18" customFormat="1" ht="15">
      <c r="A92" s="59" t="s">
        <v>500</v>
      </c>
      <c r="B92" s="59" t="s">
        <v>877</v>
      </c>
      <c r="C92" s="64" t="s">
        <v>642</v>
      </c>
      <c r="D92" s="58" t="s">
        <v>812</v>
      </c>
      <c r="E92" s="60">
        <v>27</v>
      </c>
      <c r="F92" s="142">
        <v>0</v>
      </c>
      <c r="G92" s="130">
        <v>0</v>
      </c>
      <c r="H92" s="130">
        <v>0</v>
      </c>
      <c r="I92" s="130">
        <v>0</v>
      </c>
      <c r="J92" s="130">
        <v>0</v>
      </c>
      <c r="K92" s="143">
        <f t="shared" si="16"/>
        <v>0</v>
      </c>
      <c r="L92" s="143">
        <f t="shared" si="12"/>
        <v>0</v>
      </c>
      <c r="M92" s="143">
        <f t="shared" si="13"/>
        <v>0</v>
      </c>
      <c r="N92" s="143">
        <f t="shared" si="14"/>
        <v>0</v>
      </c>
      <c r="O92" s="143">
        <f t="shared" si="15"/>
        <v>0</v>
      </c>
      <c r="P92" s="143">
        <f t="shared" si="17"/>
        <v>0</v>
      </c>
      <c r="S92" s="19"/>
    </row>
    <row r="93" spans="1:19" s="18" customFormat="1" ht="15">
      <c r="A93" s="59" t="s">
        <v>501</v>
      </c>
      <c r="B93" s="59" t="s">
        <v>877</v>
      </c>
      <c r="C93" s="64" t="s">
        <v>643</v>
      </c>
      <c r="D93" s="58" t="s">
        <v>812</v>
      </c>
      <c r="E93" s="60">
        <v>22</v>
      </c>
      <c r="F93" s="142">
        <v>0</v>
      </c>
      <c r="G93" s="130">
        <v>0</v>
      </c>
      <c r="H93" s="130">
        <v>0</v>
      </c>
      <c r="I93" s="130">
        <v>0</v>
      </c>
      <c r="J93" s="130">
        <v>0</v>
      </c>
      <c r="K93" s="143">
        <f>SUM(H93:J93)</f>
        <v>0</v>
      </c>
      <c r="L93" s="143">
        <f t="shared" si="12"/>
        <v>0</v>
      </c>
      <c r="M93" s="143">
        <f t="shared" si="13"/>
        <v>0</v>
      </c>
      <c r="N93" s="143">
        <f t="shared" si="14"/>
        <v>0</v>
      </c>
      <c r="O93" s="143">
        <f t="shared" si="15"/>
        <v>0</v>
      </c>
      <c r="P93" s="143">
        <f>SUM(M93:O93)</f>
        <v>0</v>
      </c>
      <c r="S93" s="19"/>
    </row>
    <row r="94" spans="1:19" s="18" customFormat="1" ht="15">
      <c r="A94" s="59" t="s">
        <v>502</v>
      </c>
      <c r="B94" s="59" t="s">
        <v>877</v>
      </c>
      <c r="C94" s="64" t="s">
        <v>644</v>
      </c>
      <c r="D94" s="58" t="s">
        <v>812</v>
      </c>
      <c r="E94" s="60">
        <v>1</v>
      </c>
      <c r="F94" s="142">
        <v>0</v>
      </c>
      <c r="G94" s="130">
        <v>0</v>
      </c>
      <c r="H94" s="130">
        <v>0</v>
      </c>
      <c r="I94" s="130">
        <v>0</v>
      </c>
      <c r="J94" s="130">
        <v>0</v>
      </c>
      <c r="K94" s="143">
        <f t="shared" si="16"/>
        <v>0</v>
      </c>
      <c r="L94" s="143">
        <f t="shared" si="12"/>
        <v>0</v>
      </c>
      <c r="M94" s="143">
        <f t="shared" si="13"/>
        <v>0</v>
      </c>
      <c r="N94" s="143">
        <f t="shared" si="14"/>
        <v>0</v>
      </c>
      <c r="O94" s="143">
        <f t="shared" si="15"/>
        <v>0</v>
      </c>
      <c r="P94" s="143">
        <f t="shared" si="17"/>
        <v>0</v>
      </c>
      <c r="S94" s="19"/>
    </row>
    <row r="95" spans="1:19" s="18" customFormat="1" ht="15">
      <c r="A95" s="59" t="s">
        <v>503</v>
      </c>
      <c r="B95" s="59" t="s">
        <v>877</v>
      </c>
      <c r="C95" s="64" t="s">
        <v>645</v>
      </c>
      <c r="D95" s="58" t="s">
        <v>812</v>
      </c>
      <c r="E95" s="60">
        <v>1</v>
      </c>
      <c r="F95" s="142">
        <v>0</v>
      </c>
      <c r="G95" s="130">
        <v>0</v>
      </c>
      <c r="H95" s="130">
        <v>0</v>
      </c>
      <c r="I95" s="130">
        <v>0</v>
      </c>
      <c r="J95" s="130">
        <v>0</v>
      </c>
      <c r="K95" s="143">
        <f>SUM(H95:J95)</f>
        <v>0</v>
      </c>
      <c r="L95" s="143">
        <f t="shared" si="12"/>
        <v>0</v>
      </c>
      <c r="M95" s="143">
        <f t="shared" si="13"/>
        <v>0</v>
      </c>
      <c r="N95" s="143">
        <f t="shared" si="14"/>
        <v>0</v>
      </c>
      <c r="O95" s="143">
        <f t="shared" si="15"/>
        <v>0</v>
      </c>
      <c r="P95" s="143">
        <f>SUM(M95:O95)</f>
        <v>0</v>
      </c>
      <c r="S95" s="19"/>
    </row>
    <row r="96" spans="1:19" s="18" customFormat="1" ht="15">
      <c r="A96" s="59" t="s">
        <v>504</v>
      </c>
      <c r="B96" s="59" t="s">
        <v>877</v>
      </c>
      <c r="C96" s="64" t="s">
        <v>646</v>
      </c>
      <c r="D96" s="58" t="s">
        <v>812</v>
      </c>
      <c r="E96" s="60">
        <v>1</v>
      </c>
      <c r="F96" s="142">
        <v>0</v>
      </c>
      <c r="G96" s="130">
        <v>0</v>
      </c>
      <c r="H96" s="130">
        <v>0</v>
      </c>
      <c r="I96" s="130">
        <v>0</v>
      </c>
      <c r="J96" s="130">
        <v>0</v>
      </c>
      <c r="K96" s="143">
        <f t="shared" si="16"/>
        <v>0</v>
      </c>
      <c r="L96" s="143">
        <f t="shared" si="12"/>
        <v>0</v>
      </c>
      <c r="M96" s="143">
        <f t="shared" si="13"/>
        <v>0</v>
      </c>
      <c r="N96" s="143">
        <f t="shared" si="14"/>
        <v>0</v>
      </c>
      <c r="O96" s="143">
        <f t="shared" si="15"/>
        <v>0</v>
      </c>
      <c r="P96" s="143">
        <f t="shared" si="17"/>
        <v>0</v>
      </c>
      <c r="S96" s="19"/>
    </row>
    <row r="97" spans="1:19" s="18" customFormat="1" ht="15">
      <c r="A97" s="59" t="s">
        <v>505</v>
      </c>
      <c r="B97" s="59" t="s">
        <v>877</v>
      </c>
      <c r="C97" s="64" t="s">
        <v>647</v>
      </c>
      <c r="D97" s="58" t="s">
        <v>812</v>
      </c>
      <c r="E97" s="60">
        <v>5</v>
      </c>
      <c r="F97" s="142">
        <v>0</v>
      </c>
      <c r="G97" s="130">
        <v>0</v>
      </c>
      <c r="H97" s="130">
        <v>0</v>
      </c>
      <c r="I97" s="130">
        <v>0</v>
      </c>
      <c r="J97" s="130">
        <v>0</v>
      </c>
      <c r="K97" s="143">
        <f>SUM(H97:J97)</f>
        <v>0</v>
      </c>
      <c r="L97" s="143">
        <f t="shared" si="12"/>
        <v>0</v>
      </c>
      <c r="M97" s="143">
        <f t="shared" si="13"/>
        <v>0</v>
      </c>
      <c r="N97" s="143">
        <f t="shared" si="14"/>
        <v>0</v>
      </c>
      <c r="O97" s="143">
        <f t="shared" si="15"/>
        <v>0</v>
      </c>
      <c r="P97" s="143">
        <f>SUM(M97:O97)</f>
        <v>0</v>
      </c>
      <c r="S97" s="19"/>
    </row>
    <row r="98" spans="1:19" s="18" customFormat="1" ht="15">
      <c r="A98" s="59" t="s">
        <v>506</v>
      </c>
      <c r="B98" s="59" t="s">
        <v>877</v>
      </c>
      <c r="C98" s="64" t="s">
        <v>648</v>
      </c>
      <c r="D98" s="58" t="s">
        <v>812</v>
      </c>
      <c r="E98" s="60">
        <v>1</v>
      </c>
      <c r="F98" s="142">
        <v>0</v>
      </c>
      <c r="G98" s="130">
        <v>0</v>
      </c>
      <c r="H98" s="130">
        <v>0</v>
      </c>
      <c r="I98" s="130">
        <v>0</v>
      </c>
      <c r="J98" s="130">
        <v>0</v>
      </c>
      <c r="K98" s="143">
        <f t="shared" si="16"/>
        <v>0</v>
      </c>
      <c r="L98" s="143">
        <f t="shared" si="12"/>
        <v>0</v>
      </c>
      <c r="M98" s="143">
        <f t="shared" si="13"/>
        <v>0</v>
      </c>
      <c r="N98" s="143">
        <f t="shared" si="14"/>
        <v>0</v>
      </c>
      <c r="O98" s="143">
        <f t="shared" si="15"/>
        <v>0</v>
      </c>
      <c r="P98" s="143">
        <f t="shared" si="17"/>
        <v>0</v>
      </c>
      <c r="S98" s="19"/>
    </row>
    <row r="99" spans="1:19" s="18" customFormat="1" ht="15">
      <c r="A99" s="59" t="s">
        <v>507</v>
      </c>
      <c r="B99" s="59" t="s">
        <v>877</v>
      </c>
      <c r="C99" s="64" t="s">
        <v>649</v>
      </c>
      <c r="D99" s="58" t="s">
        <v>812</v>
      </c>
      <c r="E99" s="60">
        <v>1</v>
      </c>
      <c r="F99" s="142">
        <v>0</v>
      </c>
      <c r="G99" s="130">
        <v>0</v>
      </c>
      <c r="H99" s="130">
        <v>0</v>
      </c>
      <c r="I99" s="130">
        <v>0</v>
      </c>
      <c r="J99" s="130">
        <v>0</v>
      </c>
      <c r="K99" s="143">
        <f>SUM(H99:J99)</f>
        <v>0</v>
      </c>
      <c r="L99" s="143">
        <f t="shared" si="12"/>
        <v>0</v>
      </c>
      <c r="M99" s="143">
        <f t="shared" si="13"/>
        <v>0</v>
      </c>
      <c r="N99" s="143">
        <f t="shared" si="14"/>
        <v>0</v>
      </c>
      <c r="O99" s="143">
        <f t="shared" si="15"/>
        <v>0</v>
      </c>
      <c r="P99" s="143">
        <f>SUM(M99:O99)</f>
        <v>0</v>
      </c>
      <c r="S99" s="19"/>
    </row>
    <row r="100" spans="1:19" s="18" customFormat="1" ht="15">
      <c r="A100" s="59" t="s">
        <v>508</v>
      </c>
      <c r="B100" s="59" t="s">
        <v>877</v>
      </c>
      <c r="C100" s="64" t="s">
        <v>622</v>
      </c>
      <c r="D100" s="58" t="s">
        <v>812</v>
      </c>
      <c r="E100" s="60">
        <v>7</v>
      </c>
      <c r="F100" s="142">
        <v>0</v>
      </c>
      <c r="G100" s="130">
        <v>0</v>
      </c>
      <c r="H100" s="130">
        <v>0</v>
      </c>
      <c r="I100" s="130">
        <v>0</v>
      </c>
      <c r="J100" s="130">
        <v>0</v>
      </c>
      <c r="K100" s="143">
        <f t="shared" si="16"/>
        <v>0</v>
      </c>
      <c r="L100" s="143">
        <f t="shared" si="12"/>
        <v>0</v>
      </c>
      <c r="M100" s="143">
        <f t="shared" si="13"/>
        <v>0</v>
      </c>
      <c r="N100" s="143">
        <f t="shared" si="14"/>
        <v>0</v>
      </c>
      <c r="O100" s="143">
        <f t="shared" si="15"/>
        <v>0</v>
      </c>
      <c r="P100" s="143">
        <f t="shared" si="17"/>
        <v>0</v>
      </c>
      <c r="S100" s="19"/>
    </row>
    <row r="101" spans="1:19" s="18" customFormat="1" ht="15">
      <c r="A101" s="59" t="s">
        <v>509</v>
      </c>
      <c r="B101" s="59" t="s">
        <v>877</v>
      </c>
      <c r="C101" s="64" t="s">
        <v>650</v>
      </c>
      <c r="D101" s="58" t="s">
        <v>812</v>
      </c>
      <c r="E101" s="60">
        <v>4</v>
      </c>
      <c r="F101" s="142">
        <v>0</v>
      </c>
      <c r="G101" s="130">
        <v>0</v>
      </c>
      <c r="H101" s="130">
        <v>0</v>
      </c>
      <c r="I101" s="130">
        <v>0</v>
      </c>
      <c r="J101" s="130">
        <v>0</v>
      </c>
      <c r="K101" s="143">
        <f t="shared" si="16"/>
        <v>0</v>
      </c>
      <c r="L101" s="143">
        <f t="shared" si="12"/>
        <v>0</v>
      </c>
      <c r="M101" s="143">
        <f t="shared" si="13"/>
        <v>0</v>
      </c>
      <c r="N101" s="143">
        <f t="shared" si="14"/>
        <v>0</v>
      </c>
      <c r="O101" s="143">
        <f t="shared" si="15"/>
        <v>0</v>
      </c>
      <c r="P101" s="143">
        <f t="shared" si="17"/>
        <v>0</v>
      </c>
      <c r="S101" s="19"/>
    </row>
    <row r="102" spans="1:19" s="18" customFormat="1" ht="15">
      <c r="A102" s="59" t="s">
        <v>510</v>
      </c>
      <c r="B102" s="59" t="s">
        <v>877</v>
      </c>
      <c r="C102" s="64" t="s">
        <v>651</v>
      </c>
      <c r="D102" s="58" t="s">
        <v>812</v>
      </c>
      <c r="E102" s="60">
        <v>2</v>
      </c>
      <c r="F102" s="142">
        <v>0</v>
      </c>
      <c r="G102" s="130">
        <v>0</v>
      </c>
      <c r="H102" s="130">
        <v>0</v>
      </c>
      <c r="I102" s="130">
        <v>0</v>
      </c>
      <c r="J102" s="130">
        <v>0</v>
      </c>
      <c r="K102" s="143">
        <f>SUM(H102:J102)</f>
        <v>0</v>
      </c>
      <c r="L102" s="143">
        <f t="shared" si="12"/>
        <v>0</v>
      </c>
      <c r="M102" s="143">
        <f t="shared" si="13"/>
        <v>0</v>
      </c>
      <c r="N102" s="143">
        <f t="shared" si="14"/>
        <v>0</v>
      </c>
      <c r="O102" s="143">
        <f t="shared" si="15"/>
        <v>0</v>
      </c>
      <c r="P102" s="143">
        <f>SUM(M102:O102)</f>
        <v>0</v>
      </c>
      <c r="S102" s="19"/>
    </row>
    <row r="103" spans="1:19" s="18" customFormat="1" ht="15">
      <c r="A103" s="59" t="s">
        <v>511</v>
      </c>
      <c r="B103" s="59" t="s">
        <v>877</v>
      </c>
      <c r="C103" s="64" t="s">
        <v>652</v>
      </c>
      <c r="D103" s="58" t="s">
        <v>812</v>
      </c>
      <c r="E103" s="60">
        <v>1</v>
      </c>
      <c r="F103" s="142">
        <v>0</v>
      </c>
      <c r="G103" s="130">
        <v>0</v>
      </c>
      <c r="H103" s="130">
        <v>0</v>
      </c>
      <c r="I103" s="130">
        <v>0</v>
      </c>
      <c r="J103" s="130">
        <v>0</v>
      </c>
      <c r="K103" s="143">
        <f t="shared" si="16"/>
        <v>0</v>
      </c>
      <c r="L103" s="143">
        <f t="shared" si="12"/>
        <v>0</v>
      </c>
      <c r="M103" s="143">
        <f t="shared" si="13"/>
        <v>0</v>
      </c>
      <c r="N103" s="143">
        <f t="shared" si="14"/>
        <v>0</v>
      </c>
      <c r="O103" s="143">
        <f t="shared" si="15"/>
        <v>0</v>
      </c>
      <c r="P103" s="143">
        <f t="shared" si="17"/>
        <v>0</v>
      </c>
      <c r="S103" s="19"/>
    </row>
    <row r="104" spans="1:19" s="18" customFormat="1" ht="15">
      <c r="A104" s="59" t="s">
        <v>512</v>
      </c>
      <c r="B104" s="59" t="s">
        <v>877</v>
      </c>
      <c r="C104" s="64" t="s">
        <v>653</v>
      </c>
      <c r="D104" s="58" t="s">
        <v>812</v>
      </c>
      <c r="E104" s="60">
        <v>1</v>
      </c>
      <c r="F104" s="142">
        <v>0</v>
      </c>
      <c r="G104" s="130">
        <v>0</v>
      </c>
      <c r="H104" s="130">
        <v>0</v>
      </c>
      <c r="I104" s="130">
        <v>0</v>
      </c>
      <c r="J104" s="130">
        <v>0</v>
      </c>
      <c r="K104" s="143">
        <f>SUM(H104:J104)</f>
        <v>0</v>
      </c>
      <c r="L104" s="143">
        <f t="shared" si="12"/>
        <v>0</v>
      </c>
      <c r="M104" s="143">
        <f t="shared" si="13"/>
        <v>0</v>
      </c>
      <c r="N104" s="143">
        <f t="shared" si="14"/>
        <v>0</v>
      </c>
      <c r="O104" s="143">
        <f t="shared" si="15"/>
        <v>0</v>
      </c>
      <c r="P104" s="143">
        <f>SUM(M104:O104)</f>
        <v>0</v>
      </c>
      <c r="S104" s="19"/>
    </row>
    <row r="105" spans="1:19" s="18" customFormat="1" ht="15">
      <c r="A105" s="59" t="s">
        <v>513</v>
      </c>
      <c r="B105" s="59" t="s">
        <v>877</v>
      </c>
      <c r="C105" s="64" t="s">
        <v>623</v>
      </c>
      <c r="D105" s="58" t="s">
        <v>812</v>
      </c>
      <c r="E105" s="60" t="s">
        <v>891</v>
      </c>
      <c r="F105" s="142">
        <v>0</v>
      </c>
      <c r="G105" s="130">
        <v>0</v>
      </c>
      <c r="H105" s="130">
        <v>0</v>
      </c>
      <c r="I105" s="130">
        <v>0</v>
      </c>
      <c r="J105" s="130">
        <v>0</v>
      </c>
      <c r="K105" s="143">
        <f t="shared" si="16"/>
        <v>0</v>
      </c>
      <c r="L105" s="143">
        <f t="shared" si="12"/>
        <v>0</v>
      </c>
      <c r="M105" s="143">
        <f t="shared" si="13"/>
        <v>0</v>
      </c>
      <c r="N105" s="143">
        <f t="shared" si="14"/>
        <v>0</v>
      </c>
      <c r="O105" s="143">
        <f t="shared" si="15"/>
        <v>0</v>
      </c>
      <c r="P105" s="143">
        <f t="shared" si="17"/>
        <v>0</v>
      </c>
      <c r="S105" s="19"/>
    </row>
    <row r="106" spans="1:19" s="18" customFormat="1" ht="15">
      <c r="A106" s="59" t="s">
        <v>514</v>
      </c>
      <c r="B106" s="59" t="s">
        <v>877</v>
      </c>
      <c r="C106" s="64" t="s">
        <v>624</v>
      </c>
      <c r="D106" s="58" t="s">
        <v>812</v>
      </c>
      <c r="E106" s="60" t="s">
        <v>764</v>
      </c>
      <c r="F106" s="142">
        <v>0</v>
      </c>
      <c r="G106" s="130">
        <v>0</v>
      </c>
      <c r="H106" s="130">
        <v>0</v>
      </c>
      <c r="I106" s="130">
        <v>0</v>
      </c>
      <c r="J106" s="130">
        <v>0</v>
      </c>
      <c r="K106" s="143">
        <f t="shared" si="16"/>
        <v>0</v>
      </c>
      <c r="L106" s="143">
        <f t="shared" si="12"/>
        <v>0</v>
      </c>
      <c r="M106" s="143">
        <f t="shared" si="13"/>
        <v>0</v>
      </c>
      <c r="N106" s="143">
        <f t="shared" si="14"/>
        <v>0</v>
      </c>
      <c r="O106" s="143">
        <f t="shared" si="15"/>
        <v>0</v>
      </c>
      <c r="P106" s="143">
        <f t="shared" si="17"/>
        <v>0</v>
      </c>
      <c r="S106" s="19"/>
    </row>
    <row r="107" spans="1:19" s="18" customFormat="1" ht="15">
      <c r="A107" s="59" t="s">
        <v>515</v>
      </c>
      <c r="B107" s="59" t="s">
        <v>877</v>
      </c>
      <c r="C107" s="64" t="s">
        <v>625</v>
      </c>
      <c r="D107" s="58" t="s">
        <v>812</v>
      </c>
      <c r="E107" s="60" t="s">
        <v>891</v>
      </c>
      <c r="F107" s="142">
        <v>0</v>
      </c>
      <c r="G107" s="130">
        <v>0</v>
      </c>
      <c r="H107" s="130">
        <v>0</v>
      </c>
      <c r="I107" s="130">
        <v>0</v>
      </c>
      <c r="J107" s="130">
        <v>0</v>
      </c>
      <c r="K107" s="143">
        <f t="shared" si="16"/>
        <v>0</v>
      </c>
      <c r="L107" s="143">
        <f t="shared" si="12"/>
        <v>0</v>
      </c>
      <c r="M107" s="143">
        <f t="shared" si="13"/>
        <v>0</v>
      </c>
      <c r="N107" s="143">
        <f t="shared" si="14"/>
        <v>0</v>
      </c>
      <c r="O107" s="143">
        <f t="shared" si="15"/>
        <v>0</v>
      </c>
      <c r="P107" s="143">
        <f t="shared" si="17"/>
        <v>0</v>
      </c>
      <c r="S107" s="19"/>
    </row>
    <row r="108" spans="1:19" s="18" customFormat="1" ht="15">
      <c r="A108" s="59" t="s">
        <v>516</v>
      </c>
      <c r="B108" s="59" t="s">
        <v>877</v>
      </c>
      <c r="C108" s="64" t="s">
        <v>626</v>
      </c>
      <c r="D108" s="58" t="s">
        <v>812</v>
      </c>
      <c r="E108" s="60" t="s">
        <v>891</v>
      </c>
      <c r="F108" s="142">
        <v>0</v>
      </c>
      <c r="G108" s="130">
        <v>0</v>
      </c>
      <c r="H108" s="130">
        <v>0</v>
      </c>
      <c r="I108" s="130">
        <v>0</v>
      </c>
      <c r="J108" s="130">
        <v>0</v>
      </c>
      <c r="K108" s="143">
        <f t="shared" si="16"/>
        <v>0</v>
      </c>
      <c r="L108" s="143">
        <f t="shared" si="12"/>
        <v>0</v>
      </c>
      <c r="M108" s="143">
        <f t="shared" si="13"/>
        <v>0</v>
      </c>
      <c r="N108" s="143">
        <f t="shared" si="14"/>
        <v>0</v>
      </c>
      <c r="O108" s="143">
        <f t="shared" si="15"/>
        <v>0</v>
      </c>
      <c r="P108" s="143">
        <f t="shared" si="17"/>
        <v>0</v>
      </c>
      <c r="S108" s="19"/>
    </row>
    <row r="109" spans="1:19" s="18" customFormat="1" ht="15">
      <c r="A109" s="59" t="s">
        <v>517</v>
      </c>
      <c r="B109" s="59" t="s">
        <v>877</v>
      </c>
      <c r="C109" s="64" t="s">
        <v>627</v>
      </c>
      <c r="D109" s="58" t="s">
        <v>812</v>
      </c>
      <c r="E109" s="60" t="s">
        <v>891</v>
      </c>
      <c r="F109" s="142">
        <v>0</v>
      </c>
      <c r="G109" s="130">
        <v>0</v>
      </c>
      <c r="H109" s="130">
        <v>0</v>
      </c>
      <c r="I109" s="130">
        <v>0</v>
      </c>
      <c r="J109" s="130">
        <v>0</v>
      </c>
      <c r="K109" s="143">
        <f aca="true" t="shared" si="18" ref="K109:K124">SUM(H109:J109)</f>
        <v>0</v>
      </c>
      <c r="L109" s="143">
        <f t="shared" si="12"/>
        <v>0</v>
      </c>
      <c r="M109" s="143">
        <f t="shared" si="13"/>
        <v>0</v>
      </c>
      <c r="N109" s="143">
        <f t="shared" si="14"/>
        <v>0</v>
      </c>
      <c r="O109" s="143">
        <f t="shared" si="15"/>
        <v>0</v>
      </c>
      <c r="P109" s="143">
        <f aca="true" t="shared" si="19" ref="P109:P124">SUM(M109:O109)</f>
        <v>0</v>
      </c>
      <c r="S109" s="19"/>
    </row>
    <row r="110" spans="1:19" s="18" customFormat="1" ht="15">
      <c r="A110" s="59" t="s">
        <v>518</v>
      </c>
      <c r="B110" s="59" t="s">
        <v>877</v>
      </c>
      <c r="C110" s="64" t="s">
        <v>628</v>
      </c>
      <c r="D110" s="58" t="s">
        <v>812</v>
      </c>
      <c r="E110" s="60" t="s">
        <v>891</v>
      </c>
      <c r="F110" s="142">
        <v>0</v>
      </c>
      <c r="G110" s="130">
        <v>0</v>
      </c>
      <c r="H110" s="130">
        <v>0</v>
      </c>
      <c r="I110" s="130">
        <v>0</v>
      </c>
      <c r="J110" s="130">
        <v>0</v>
      </c>
      <c r="K110" s="143">
        <f t="shared" si="18"/>
        <v>0</v>
      </c>
      <c r="L110" s="143">
        <f t="shared" si="12"/>
        <v>0</v>
      </c>
      <c r="M110" s="143">
        <f t="shared" si="13"/>
        <v>0</v>
      </c>
      <c r="N110" s="143">
        <f t="shared" si="14"/>
        <v>0</v>
      </c>
      <c r="O110" s="143">
        <f t="shared" si="15"/>
        <v>0</v>
      </c>
      <c r="P110" s="143">
        <f t="shared" si="19"/>
        <v>0</v>
      </c>
      <c r="S110" s="19"/>
    </row>
    <row r="111" spans="1:19" s="18" customFormat="1" ht="15">
      <c r="A111" s="59" t="s">
        <v>519</v>
      </c>
      <c r="B111" s="59" t="s">
        <v>877</v>
      </c>
      <c r="C111" s="64" t="s">
        <v>629</v>
      </c>
      <c r="D111" s="58" t="s">
        <v>812</v>
      </c>
      <c r="E111" s="60" t="s">
        <v>760</v>
      </c>
      <c r="F111" s="142">
        <v>0</v>
      </c>
      <c r="G111" s="130">
        <v>0</v>
      </c>
      <c r="H111" s="130">
        <v>0</v>
      </c>
      <c r="I111" s="130">
        <v>0</v>
      </c>
      <c r="J111" s="130">
        <v>0</v>
      </c>
      <c r="K111" s="143">
        <f t="shared" si="18"/>
        <v>0</v>
      </c>
      <c r="L111" s="143">
        <f t="shared" si="12"/>
        <v>0</v>
      </c>
      <c r="M111" s="143">
        <f t="shared" si="13"/>
        <v>0</v>
      </c>
      <c r="N111" s="143">
        <f t="shared" si="14"/>
        <v>0</v>
      </c>
      <c r="O111" s="143">
        <f t="shared" si="15"/>
        <v>0</v>
      </c>
      <c r="P111" s="143">
        <f t="shared" si="19"/>
        <v>0</v>
      </c>
      <c r="S111" s="19"/>
    </row>
    <row r="112" spans="1:19" s="18" customFormat="1" ht="30">
      <c r="A112" s="59" t="s">
        <v>520</v>
      </c>
      <c r="B112" s="59" t="s">
        <v>877</v>
      </c>
      <c r="C112" s="64" t="s">
        <v>630</v>
      </c>
      <c r="D112" s="58" t="s">
        <v>531</v>
      </c>
      <c r="E112" s="60" t="s">
        <v>891</v>
      </c>
      <c r="F112" s="142">
        <v>0</v>
      </c>
      <c r="G112" s="130">
        <v>0</v>
      </c>
      <c r="H112" s="130">
        <v>0</v>
      </c>
      <c r="I112" s="130">
        <v>0</v>
      </c>
      <c r="J112" s="130">
        <v>0</v>
      </c>
      <c r="K112" s="143">
        <f t="shared" si="18"/>
        <v>0</v>
      </c>
      <c r="L112" s="143">
        <f t="shared" si="12"/>
        <v>0</v>
      </c>
      <c r="M112" s="143">
        <f t="shared" si="13"/>
        <v>0</v>
      </c>
      <c r="N112" s="143">
        <f t="shared" si="14"/>
        <v>0</v>
      </c>
      <c r="O112" s="143">
        <f t="shared" si="15"/>
        <v>0</v>
      </c>
      <c r="P112" s="143">
        <f t="shared" si="19"/>
        <v>0</v>
      </c>
      <c r="S112" s="19"/>
    </row>
    <row r="113" spans="1:19" s="18" customFormat="1" ht="45">
      <c r="A113" s="59" t="s">
        <v>521</v>
      </c>
      <c r="B113" s="59" t="s">
        <v>877</v>
      </c>
      <c r="C113" s="64" t="s">
        <v>631</v>
      </c>
      <c r="D113" s="58" t="s">
        <v>531</v>
      </c>
      <c r="E113" s="60" t="s">
        <v>891</v>
      </c>
      <c r="F113" s="142">
        <v>0</v>
      </c>
      <c r="G113" s="130">
        <v>0</v>
      </c>
      <c r="H113" s="130">
        <v>0</v>
      </c>
      <c r="I113" s="130">
        <v>0</v>
      </c>
      <c r="J113" s="130">
        <v>0</v>
      </c>
      <c r="K113" s="143">
        <f t="shared" si="18"/>
        <v>0</v>
      </c>
      <c r="L113" s="143">
        <f t="shared" si="12"/>
        <v>0</v>
      </c>
      <c r="M113" s="143">
        <f t="shared" si="13"/>
        <v>0</v>
      </c>
      <c r="N113" s="143">
        <f t="shared" si="14"/>
        <v>0</v>
      </c>
      <c r="O113" s="143">
        <f t="shared" si="15"/>
        <v>0</v>
      </c>
      <c r="P113" s="143">
        <f t="shared" si="19"/>
        <v>0</v>
      </c>
      <c r="S113" s="19"/>
    </row>
    <row r="114" spans="1:19" s="18" customFormat="1" ht="15">
      <c r="A114" s="59" t="s">
        <v>522</v>
      </c>
      <c r="B114" s="59" t="s">
        <v>877</v>
      </c>
      <c r="C114" s="64" t="s">
        <v>654</v>
      </c>
      <c r="D114" s="58" t="s">
        <v>812</v>
      </c>
      <c r="E114" s="60">
        <v>10</v>
      </c>
      <c r="F114" s="142">
        <v>0</v>
      </c>
      <c r="G114" s="130">
        <v>0</v>
      </c>
      <c r="H114" s="130">
        <v>0</v>
      </c>
      <c r="I114" s="130">
        <v>0</v>
      </c>
      <c r="J114" s="130">
        <v>0</v>
      </c>
      <c r="K114" s="143">
        <f t="shared" si="18"/>
        <v>0</v>
      </c>
      <c r="L114" s="143">
        <f aca="true" t="shared" si="20" ref="L114:L125">E114*F114</f>
        <v>0</v>
      </c>
      <c r="M114" s="143">
        <f aca="true" t="shared" si="21" ref="M114:M125">E114*H114</f>
        <v>0</v>
      </c>
      <c r="N114" s="143">
        <f aca="true" t="shared" si="22" ref="N114:N125">E114*I114</f>
        <v>0</v>
      </c>
      <c r="O114" s="143">
        <f aca="true" t="shared" si="23" ref="O114:O125">E114*J114</f>
        <v>0</v>
      </c>
      <c r="P114" s="143">
        <f t="shared" si="19"/>
        <v>0</v>
      </c>
      <c r="S114" s="19"/>
    </row>
    <row r="115" spans="1:19" s="18" customFormat="1" ht="15">
      <c r="A115" s="59" t="s">
        <v>523</v>
      </c>
      <c r="B115" s="59" t="s">
        <v>877</v>
      </c>
      <c r="C115" s="64" t="s">
        <v>655</v>
      </c>
      <c r="D115" s="58" t="s">
        <v>812</v>
      </c>
      <c r="E115" s="60">
        <v>4</v>
      </c>
      <c r="F115" s="142">
        <v>0</v>
      </c>
      <c r="G115" s="130">
        <v>0</v>
      </c>
      <c r="H115" s="130">
        <v>0</v>
      </c>
      <c r="I115" s="130">
        <v>0</v>
      </c>
      <c r="J115" s="130">
        <v>0</v>
      </c>
      <c r="K115" s="143">
        <f>SUM(H115:J115)</f>
        <v>0</v>
      </c>
      <c r="L115" s="143">
        <f t="shared" si="20"/>
        <v>0</v>
      </c>
      <c r="M115" s="143">
        <f t="shared" si="21"/>
        <v>0</v>
      </c>
      <c r="N115" s="143">
        <f t="shared" si="22"/>
        <v>0</v>
      </c>
      <c r="O115" s="143">
        <f t="shared" si="23"/>
        <v>0</v>
      </c>
      <c r="P115" s="143">
        <f>SUM(M115:O115)</f>
        <v>0</v>
      </c>
      <c r="S115" s="19"/>
    </row>
    <row r="116" spans="1:19" s="18" customFormat="1" ht="15">
      <c r="A116" s="59" t="s">
        <v>524</v>
      </c>
      <c r="B116" s="59" t="s">
        <v>877</v>
      </c>
      <c r="C116" s="64" t="s">
        <v>632</v>
      </c>
      <c r="D116" s="58" t="s">
        <v>812</v>
      </c>
      <c r="E116" s="60">
        <v>30</v>
      </c>
      <c r="F116" s="142">
        <v>0</v>
      </c>
      <c r="G116" s="130">
        <v>0</v>
      </c>
      <c r="H116" s="130">
        <v>0</v>
      </c>
      <c r="I116" s="130">
        <v>0</v>
      </c>
      <c r="J116" s="130">
        <v>0</v>
      </c>
      <c r="K116" s="143">
        <f t="shared" si="18"/>
        <v>0</v>
      </c>
      <c r="L116" s="143">
        <f t="shared" si="20"/>
        <v>0</v>
      </c>
      <c r="M116" s="143">
        <f t="shared" si="21"/>
        <v>0</v>
      </c>
      <c r="N116" s="143">
        <f t="shared" si="22"/>
        <v>0</v>
      </c>
      <c r="O116" s="143">
        <f t="shared" si="23"/>
        <v>0</v>
      </c>
      <c r="P116" s="143">
        <f t="shared" si="19"/>
        <v>0</v>
      </c>
      <c r="S116" s="19"/>
    </row>
    <row r="117" spans="1:19" s="18" customFormat="1" ht="30">
      <c r="A117" s="59" t="s">
        <v>525</v>
      </c>
      <c r="B117" s="59" t="s">
        <v>877</v>
      </c>
      <c r="C117" s="64" t="s">
        <v>656</v>
      </c>
      <c r="D117" s="58" t="s">
        <v>772</v>
      </c>
      <c r="E117" s="60">
        <v>12</v>
      </c>
      <c r="F117" s="142">
        <v>0</v>
      </c>
      <c r="G117" s="130">
        <v>0</v>
      </c>
      <c r="H117" s="130">
        <v>0</v>
      </c>
      <c r="I117" s="130">
        <v>0</v>
      </c>
      <c r="J117" s="130">
        <v>0</v>
      </c>
      <c r="K117" s="143">
        <f t="shared" si="18"/>
        <v>0</v>
      </c>
      <c r="L117" s="143">
        <f t="shared" si="20"/>
        <v>0</v>
      </c>
      <c r="M117" s="143">
        <f t="shared" si="21"/>
        <v>0</v>
      </c>
      <c r="N117" s="143">
        <f t="shared" si="22"/>
        <v>0</v>
      </c>
      <c r="O117" s="143">
        <f t="shared" si="23"/>
        <v>0</v>
      </c>
      <c r="P117" s="143">
        <f t="shared" si="19"/>
        <v>0</v>
      </c>
      <c r="S117" s="19"/>
    </row>
    <row r="118" spans="1:19" s="18" customFormat="1" ht="30">
      <c r="A118" s="59" t="s">
        <v>526</v>
      </c>
      <c r="B118" s="59" t="s">
        <v>877</v>
      </c>
      <c r="C118" s="64" t="s">
        <v>657</v>
      </c>
      <c r="D118" s="58" t="s">
        <v>772</v>
      </c>
      <c r="E118" s="60">
        <v>54</v>
      </c>
      <c r="F118" s="142">
        <v>0</v>
      </c>
      <c r="G118" s="130">
        <v>0</v>
      </c>
      <c r="H118" s="130">
        <v>0</v>
      </c>
      <c r="I118" s="130">
        <v>0</v>
      </c>
      <c r="J118" s="130">
        <v>0</v>
      </c>
      <c r="K118" s="143">
        <f>SUM(H118:J118)</f>
        <v>0</v>
      </c>
      <c r="L118" s="143">
        <f t="shared" si="20"/>
        <v>0</v>
      </c>
      <c r="M118" s="143">
        <f t="shared" si="21"/>
        <v>0</v>
      </c>
      <c r="N118" s="143">
        <f t="shared" si="22"/>
        <v>0</v>
      </c>
      <c r="O118" s="143">
        <f t="shared" si="23"/>
        <v>0</v>
      </c>
      <c r="P118" s="143">
        <f>SUM(M118:O118)</f>
        <v>0</v>
      </c>
      <c r="S118" s="19"/>
    </row>
    <row r="119" spans="1:19" s="18" customFormat="1" ht="15">
      <c r="A119" s="59" t="s">
        <v>527</v>
      </c>
      <c r="B119" s="59" t="s">
        <v>877</v>
      </c>
      <c r="C119" s="64" t="s">
        <v>633</v>
      </c>
      <c r="D119" s="58" t="s">
        <v>812</v>
      </c>
      <c r="E119" s="60" t="s">
        <v>760</v>
      </c>
      <c r="F119" s="142">
        <v>0</v>
      </c>
      <c r="G119" s="130">
        <v>0</v>
      </c>
      <c r="H119" s="130">
        <v>0</v>
      </c>
      <c r="I119" s="130">
        <v>0</v>
      </c>
      <c r="J119" s="130">
        <v>0</v>
      </c>
      <c r="K119" s="143">
        <f t="shared" si="18"/>
        <v>0</v>
      </c>
      <c r="L119" s="143">
        <f t="shared" si="20"/>
        <v>0</v>
      </c>
      <c r="M119" s="143">
        <f t="shared" si="21"/>
        <v>0</v>
      </c>
      <c r="N119" s="143">
        <f t="shared" si="22"/>
        <v>0</v>
      </c>
      <c r="O119" s="143">
        <f t="shared" si="23"/>
        <v>0</v>
      </c>
      <c r="P119" s="143">
        <f t="shared" si="19"/>
        <v>0</v>
      </c>
      <c r="S119" s="19"/>
    </row>
    <row r="120" spans="1:19" s="18" customFormat="1" ht="15">
      <c r="A120" s="59" t="s">
        <v>528</v>
      </c>
      <c r="B120" s="59" t="s">
        <v>877</v>
      </c>
      <c r="C120" s="64" t="s">
        <v>600</v>
      </c>
      <c r="D120" s="58"/>
      <c r="E120" s="60">
        <v>65</v>
      </c>
      <c r="F120" s="142">
        <v>0</v>
      </c>
      <c r="G120" s="130">
        <v>0</v>
      </c>
      <c r="H120" s="130">
        <v>0</v>
      </c>
      <c r="I120" s="130">
        <v>0</v>
      </c>
      <c r="J120" s="130">
        <v>0</v>
      </c>
      <c r="K120" s="143">
        <f t="shared" si="18"/>
        <v>0</v>
      </c>
      <c r="L120" s="143">
        <f t="shared" si="20"/>
        <v>0</v>
      </c>
      <c r="M120" s="143">
        <f t="shared" si="21"/>
        <v>0</v>
      </c>
      <c r="N120" s="143">
        <f t="shared" si="22"/>
        <v>0</v>
      </c>
      <c r="O120" s="143">
        <f t="shared" si="23"/>
        <v>0</v>
      </c>
      <c r="P120" s="143">
        <f t="shared" si="19"/>
        <v>0</v>
      </c>
      <c r="S120" s="19"/>
    </row>
    <row r="121" spans="1:19" s="18" customFormat="1" ht="15">
      <c r="A121" s="59" t="s">
        <v>529</v>
      </c>
      <c r="B121" s="59" t="s">
        <v>877</v>
      </c>
      <c r="C121" s="64" t="s">
        <v>634</v>
      </c>
      <c r="D121" s="58" t="s">
        <v>772</v>
      </c>
      <c r="E121" s="60">
        <v>80</v>
      </c>
      <c r="F121" s="142">
        <v>0</v>
      </c>
      <c r="G121" s="130">
        <v>0</v>
      </c>
      <c r="H121" s="130">
        <v>0</v>
      </c>
      <c r="I121" s="130">
        <v>0</v>
      </c>
      <c r="J121" s="130">
        <v>0</v>
      </c>
      <c r="K121" s="143">
        <f t="shared" si="18"/>
        <v>0</v>
      </c>
      <c r="L121" s="143">
        <f t="shared" si="20"/>
        <v>0</v>
      </c>
      <c r="M121" s="143">
        <f t="shared" si="21"/>
        <v>0</v>
      </c>
      <c r="N121" s="143">
        <f t="shared" si="22"/>
        <v>0</v>
      </c>
      <c r="O121" s="143">
        <f t="shared" si="23"/>
        <v>0</v>
      </c>
      <c r="P121" s="143">
        <f t="shared" si="19"/>
        <v>0</v>
      </c>
      <c r="S121" s="19"/>
    </row>
    <row r="122" spans="1:19" s="18" customFormat="1" ht="15">
      <c r="A122" s="59" t="s">
        <v>530</v>
      </c>
      <c r="B122" s="59" t="s">
        <v>877</v>
      </c>
      <c r="C122" s="64" t="s">
        <v>635</v>
      </c>
      <c r="D122" s="58" t="s">
        <v>772</v>
      </c>
      <c r="E122" s="60">
        <v>800</v>
      </c>
      <c r="F122" s="142">
        <v>0</v>
      </c>
      <c r="G122" s="130">
        <v>0</v>
      </c>
      <c r="H122" s="130">
        <v>0</v>
      </c>
      <c r="I122" s="130">
        <v>0</v>
      </c>
      <c r="J122" s="130">
        <v>0</v>
      </c>
      <c r="K122" s="143">
        <f t="shared" si="18"/>
        <v>0</v>
      </c>
      <c r="L122" s="143">
        <f t="shared" si="20"/>
        <v>0</v>
      </c>
      <c r="M122" s="143">
        <f t="shared" si="21"/>
        <v>0</v>
      </c>
      <c r="N122" s="143">
        <f t="shared" si="22"/>
        <v>0</v>
      </c>
      <c r="O122" s="143">
        <f t="shared" si="23"/>
        <v>0</v>
      </c>
      <c r="P122" s="143">
        <f t="shared" si="19"/>
        <v>0</v>
      </c>
      <c r="S122" s="19"/>
    </row>
    <row r="123" spans="1:19" s="18" customFormat="1" ht="15">
      <c r="A123" s="59" t="s">
        <v>658</v>
      </c>
      <c r="B123" s="59" t="s">
        <v>877</v>
      </c>
      <c r="C123" s="64" t="s">
        <v>601</v>
      </c>
      <c r="D123" s="58" t="s">
        <v>835</v>
      </c>
      <c r="E123" s="60" t="s">
        <v>636</v>
      </c>
      <c r="F123" s="142">
        <v>0</v>
      </c>
      <c r="G123" s="130">
        <v>0</v>
      </c>
      <c r="H123" s="130">
        <v>0</v>
      </c>
      <c r="I123" s="130">
        <v>0</v>
      </c>
      <c r="J123" s="130">
        <v>0</v>
      </c>
      <c r="K123" s="143">
        <f t="shared" si="18"/>
        <v>0</v>
      </c>
      <c r="L123" s="143">
        <f t="shared" si="20"/>
        <v>0</v>
      </c>
      <c r="M123" s="143">
        <f t="shared" si="21"/>
        <v>0</v>
      </c>
      <c r="N123" s="143">
        <f t="shared" si="22"/>
        <v>0</v>
      </c>
      <c r="O123" s="143">
        <f t="shared" si="23"/>
        <v>0</v>
      </c>
      <c r="P123" s="143">
        <f t="shared" si="19"/>
        <v>0</v>
      </c>
      <c r="S123" s="19"/>
    </row>
    <row r="124" spans="1:19" s="18" customFormat="1" ht="15">
      <c r="A124" s="59" t="s">
        <v>661</v>
      </c>
      <c r="B124" s="59" t="s">
        <v>877</v>
      </c>
      <c r="C124" s="64" t="s">
        <v>602</v>
      </c>
      <c r="D124" s="58" t="s">
        <v>531</v>
      </c>
      <c r="E124" s="60" t="s">
        <v>891</v>
      </c>
      <c r="F124" s="142">
        <v>0</v>
      </c>
      <c r="G124" s="130">
        <v>0</v>
      </c>
      <c r="H124" s="130">
        <v>0</v>
      </c>
      <c r="I124" s="130">
        <v>0</v>
      </c>
      <c r="J124" s="130">
        <v>0</v>
      </c>
      <c r="K124" s="143">
        <f t="shared" si="18"/>
        <v>0</v>
      </c>
      <c r="L124" s="143">
        <f t="shared" si="20"/>
        <v>0</v>
      </c>
      <c r="M124" s="143">
        <f t="shared" si="21"/>
        <v>0</v>
      </c>
      <c r="N124" s="143">
        <f t="shared" si="22"/>
        <v>0</v>
      </c>
      <c r="O124" s="143">
        <f t="shared" si="23"/>
        <v>0</v>
      </c>
      <c r="P124" s="143">
        <f t="shared" si="19"/>
        <v>0</v>
      </c>
      <c r="S124" s="19"/>
    </row>
    <row r="125" spans="1:16" s="18" customFormat="1" ht="15">
      <c r="A125" s="58"/>
      <c r="B125" s="59"/>
      <c r="C125" s="64"/>
      <c r="D125" s="58"/>
      <c r="E125" s="60"/>
      <c r="F125" s="142"/>
      <c r="G125" s="130"/>
      <c r="H125" s="130">
        <v>0</v>
      </c>
      <c r="I125" s="130">
        <v>0</v>
      </c>
      <c r="J125" s="130">
        <v>0</v>
      </c>
      <c r="K125" s="143">
        <f>SUM(H125:J125)</f>
        <v>0</v>
      </c>
      <c r="L125" s="143">
        <f t="shared" si="20"/>
        <v>0</v>
      </c>
      <c r="M125" s="143">
        <f t="shared" si="21"/>
        <v>0</v>
      </c>
      <c r="N125" s="143">
        <f t="shared" si="22"/>
        <v>0</v>
      </c>
      <c r="O125" s="143">
        <f t="shared" si="23"/>
        <v>0</v>
      </c>
      <c r="P125" s="143">
        <f>SUM(M125:O125)</f>
        <v>0</v>
      </c>
    </row>
    <row r="126" spans="1:19" s="18" customFormat="1" ht="15">
      <c r="A126" s="73"/>
      <c r="B126" s="74"/>
      <c r="C126" s="67" t="s">
        <v>837</v>
      </c>
      <c r="D126" s="67" t="s">
        <v>773</v>
      </c>
      <c r="E126" s="67"/>
      <c r="F126" s="144"/>
      <c r="G126" s="144"/>
      <c r="H126" s="144"/>
      <c r="I126" s="144"/>
      <c r="J126" s="144"/>
      <c r="K126" s="144"/>
      <c r="L126" s="144">
        <f>SUM(L17:L125)</f>
        <v>0</v>
      </c>
      <c r="M126" s="144">
        <f>SUM(M17:M125)</f>
        <v>0</v>
      </c>
      <c r="N126" s="144">
        <f>SUM(N17:N125)</f>
        <v>0</v>
      </c>
      <c r="O126" s="144">
        <f>SUM(O17:O125)</f>
        <v>0</v>
      </c>
      <c r="P126" s="144">
        <f>SUM(P17:P125)</f>
        <v>0</v>
      </c>
      <c r="R126" s="19"/>
      <c r="S126" s="19"/>
    </row>
    <row r="127" spans="1:16" s="1" customFormat="1" ht="15">
      <c r="A127" s="7"/>
      <c r="B127" s="3"/>
      <c r="C127" s="244" t="s">
        <v>209</v>
      </c>
      <c r="D127" s="245"/>
      <c r="E127" s="245"/>
      <c r="F127" s="245"/>
      <c r="G127" s="245"/>
      <c r="H127" s="245"/>
      <c r="I127" s="245"/>
      <c r="J127" s="245"/>
      <c r="K127" s="246"/>
      <c r="L127" s="145"/>
      <c r="M127" s="146"/>
      <c r="N127" s="147">
        <f>N126*1%</f>
        <v>0</v>
      </c>
      <c r="O127" s="146"/>
      <c r="P127" s="146"/>
    </row>
    <row r="128" spans="1:16" s="1" customFormat="1" ht="15">
      <c r="A128" s="7"/>
      <c r="B128" s="3"/>
      <c r="C128" s="237" t="s">
        <v>787</v>
      </c>
      <c r="D128" s="238"/>
      <c r="E128" s="238"/>
      <c r="F128" s="238"/>
      <c r="G128" s="238"/>
      <c r="H128" s="238"/>
      <c r="I128" s="238"/>
      <c r="J128" s="238"/>
      <c r="K128" s="239"/>
      <c r="L128" s="145"/>
      <c r="M128" s="146"/>
      <c r="N128" s="146">
        <f>SUM(N126:N127)</f>
        <v>0</v>
      </c>
      <c r="O128" s="146"/>
      <c r="P128" s="146"/>
    </row>
    <row r="129" spans="1:16" s="1" customFormat="1" ht="15">
      <c r="A129" s="7"/>
      <c r="B129" s="3"/>
      <c r="C129" s="237" t="s">
        <v>210</v>
      </c>
      <c r="D129" s="238"/>
      <c r="E129" s="238"/>
      <c r="F129" s="238"/>
      <c r="G129" s="238"/>
      <c r="H129" s="238"/>
      <c r="I129" s="238"/>
      <c r="J129" s="238"/>
      <c r="K129" s="239"/>
      <c r="L129" s="145"/>
      <c r="M129" s="146"/>
      <c r="N129" s="147">
        <f>N128*2%</f>
        <v>0</v>
      </c>
      <c r="O129" s="146"/>
      <c r="P129" s="146"/>
    </row>
    <row r="130" spans="1:18" s="18" customFormat="1" ht="15">
      <c r="A130" s="13"/>
      <c r="B130" s="14"/>
      <c r="C130" s="248" t="s">
        <v>789</v>
      </c>
      <c r="D130" s="233"/>
      <c r="E130" s="233"/>
      <c r="F130" s="233"/>
      <c r="G130" s="233"/>
      <c r="H130" s="233"/>
      <c r="I130" s="233"/>
      <c r="J130" s="233"/>
      <c r="K130" s="249"/>
      <c r="L130" s="148">
        <f>SUM(L126)</f>
        <v>0</v>
      </c>
      <c r="M130" s="148">
        <f>SUM(M126)</f>
        <v>0</v>
      </c>
      <c r="N130" s="148">
        <f>SUM(N128:N129)</f>
        <v>0</v>
      </c>
      <c r="O130" s="148">
        <f>SUM(O126:O129)</f>
        <v>0</v>
      </c>
      <c r="P130" s="148">
        <f>M130+N130+O130</f>
        <v>0</v>
      </c>
      <c r="R130" s="19"/>
    </row>
    <row r="131" spans="1:18" s="18" customFormat="1" ht="15" customHeight="1">
      <c r="A131" s="259"/>
      <c r="B131" s="260"/>
      <c r="C131" s="260"/>
      <c r="D131" s="260"/>
      <c r="E131" s="260"/>
      <c r="F131" s="260"/>
      <c r="G131" s="260"/>
      <c r="H131" s="260"/>
      <c r="I131" s="260"/>
      <c r="J131" s="260"/>
      <c r="K131" s="260"/>
      <c r="L131" s="260"/>
      <c r="M131" s="260"/>
      <c r="N131" s="260"/>
      <c r="O131" s="260"/>
      <c r="P131" s="260"/>
      <c r="R131" s="19"/>
    </row>
    <row r="132" spans="1:18" s="18" customFormat="1" ht="15">
      <c r="A132" s="258"/>
      <c r="B132" s="251"/>
      <c r="C132" s="251"/>
      <c r="D132" s="251"/>
      <c r="E132" s="251"/>
      <c r="F132" s="251"/>
      <c r="G132" s="251"/>
      <c r="H132" s="251"/>
      <c r="I132" s="251"/>
      <c r="J132" s="251"/>
      <c r="K132" s="251"/>
      <c r="L132" s="251"/>
      <c r="M132" s="6" t="s">
        <v>814</v>
      </c>
      <c r="N132" s="15"/>
      <c r="O132" s="15"/>
      <c r="P132" s="149">
        <f>SUM(P130)</f>
        <v>0</v>
      </c>
      <c r="R132" s="19"/>
    </row>
    <row r="133" spans="1:16" s="18" customFormat="1" ht="15">
      <c r="A133" s="255"/>
      <c r="B133" s="236"/>
      <c r="C133" s="236"/>
      <c r="D133" s="236"/>
      <c r="E133" s="236"/>
      <c r="F133" s="236"/>
      <c r="G133" s="236"/>
      <c r="H133" s="236"/>
      <c r="I133" s="236"/>
      <c r="J133" s="236"/>
      <c r="K133" s="236"/>
      <c r="L133" s="236"/>
      <c r="M133" s="236"/>
      <c r="N133" s="236"/>
      <c r="O133" s="236"/>
      <c r="P133" s="236"/>
    </row>
    <row r="134" spans="1:16" s="1" customFormat="1" ht="15">
      <c r="A134" s="236" t="s">
        <v>804</v>
      </c>
      <c r="B134" s="236"/>
      <c r="C134" s="212"/>
      <c r="D134" s="212"/>
      <c r="E134" s="212"/>
      <c r="F134" s="236"/>
      <c r="G134" s="236"/>
      <c r="H134" s="236"/>
      <c r="I134" s="236" t="s">
        <v>806</v>
      </c>
      <c r="J134" s="236"/>
      <c r="K134" s="236"/>
      <c r="L134" s="212"/>
      <c r="M134" s="212"/>
      <c r="N134" s="212"/>
      <c r="O134" s="212"/>
      <c r="P134" s="212"/>
    </row>
    <row r="135" spans="1:16" s="1" customFormat="1" ht="15">
      <c r="A135" s="236"/>
      <c r="B135" s="236"/>
      <c r="C135" s="247" t="s">
        <v>805</v>
      </c>
      <c r="D135" s="247"/>
      <c r="E135" s="247"/>
      <c r="F135" s="236"/>
      <c r="G135" s="236"/>
      <c r="H135" s="236"/>
      <c r="I135" s="236"/>
      <c r="J135" s="236"/>
      <c r="K135" s="236"/>
      <c r="L135" s="247" t="s">
        <v>805</v>
      </c>
      <c r="M135" s="247"/>
      <c r="N135" s="247"/>
      <c r="O135" s="247"/>
      <c r="P135" s="247"/>
    </row>
    <row r="136" spans="1:16" s="18" customFormat="1" ht="15">
      <c r="A136" s="255"/>
      <c r="B136" s="236"/>
      <c r="C136" s="236"/>
      <c r="D136" s="236"/>
      <c r="E136" s="236"/>
      <c r="F136" s="236"/>
      <c r="G136" s="236"/>
      <c r="H136" s="236"/>
      <c r="I136" s="236"/>
      <c r="J136" s="236"/>
      <c r="K136" s="236"/>
      <c r="L136" s="236"/>
      <c r="M136" s="236"/>
      <c r="N136" s="236"/>
      <c r="O136" s="236"/>
      <c r="P136" s="236"/>
    </row>
    <row r="137" spans="1:16" s="18" customFormat="1" ht="15">
      <c r="A137" s="255" t="s">
        <v>807</v>
      </c>
      <c r="B137" s="236"/>
      <c r="C137" s="17"/>
      <c r="D137" s="236"/>
      <c r="E137" s="236"/>
      <c r="F137" s="236"/>
      <c r="G137" s="236"/>
      <c r="H137" s="236"/>
      <c r="I137" s="236"/>
      <c r="J137" s="236"/>
      <c r="K137" s="236"/>
      <c r="L137" s="236"/>
      <c r="M137" s="236"/>
      <c r="N137" s="236"/>
      <c r="O137" s="236"/>
      <c r="P137" s="236"/>
    </row>
    <row r="138" s="18" customFormat="1" ht="12.75"/>
    <row r="139" s="18" customFormat="1" ht="12.75"/>
    <row r="140" s="18" customFormat="1" ht="12.75"/>
    <row r="141" s="18" customFormat="1" ht="12.75"/>
    <row r="142" s="18" customFormat="1" ht="12.75"/>
    <row r="143" s="18" customFormat="1" ht="12.75"/>
    <row r="144" s="18" customFormat="1" ht="12.75"/>
    <row r="145" s="18" customFormat="1" ht="12.75"/>
    <row r="146" s="18" customFormat="1" ht="12.75"/>
    <row r="147" s="18" customFormat="1" ht="12.75"/>
    <row r="148" s="18" customFormat="1" ht="12.75"/>
    <row r="149" s="18" customFormat="1" ht="12.75"/>
    <row r="150" s="18" customFormat="1" ht="12.75"/>
    <row r="151" s="18" customFormat="1" ht="12.75"/>
    <row r="152" s="18" customFormat="1" ht="12.75"/>
    <row r="153" s="18" customFormat="1" ht="12.75"/>
    <row r="154" s="18" customFormat="1" ht="12.75"/>
    <row r="155" s="18" customFormat="1" ht="12.75"/>
    <row r="156" s="18" customFormat="1" ht="12.75"/>
    <row r="157" s="18" customFormat="1" ht="12.75"/>
    <row r="158" s="18" customFormat="1" ht="12.75"/>
    <row r="159" s="18" customFormat="1" ht="12.75"/>
    <row r="160" s="18" customFormat="1" ht="12.75"/>
    <row r="161" s="18" customFormat="1" ht="12.75"/>
    <row r="162" s="18" customFormat="1" ht="12.75"/>
    <row r="163" s="18" customFormat="1" ht="12.75"/>
    <row r="164" s="18" customFormat="1" ht="12.75"/>
    <row r="165" s="18" customFormat="1" ht="12.75"/>
    <row r="166" s="18" customFormat="1" ht="12.75"/>
    <row r="167" s="18" customFormat="1" ht="12.75"/>
    <row r="168" s="18" customFormat="1" ht="12.75"/>
    <row r="169" s="18" customFormat="1" ht="12.75"/>
    <row r="170" s="18" customFormat="1" ht="12.75"/>
    <row r="171" s="18" customFormat="1" ht="12.75"/>
    <row r="172" s="18" customFormat="1" ht="12.75"/>
    <row r="173" s="18" customFormat="1" ht="12.75"/>
    <row r="174" s="18" customFormat="1" ht="12.75"/>
    <row r="175" s="18" customFormat="1" ht="12.75"/>
    <row r="176" s="18" customFormat="1" ht="12.75"/>
    <row r="177" s="18" customFormat="1" ht="12.75"/>
    <row r="178" s="18" customFormat="1" ht="12.75"/>
    <row r="179" s="18" customFormat="1" ht="12.75"/>
    <row r="180" s="18" customFormat="1" ht="12.75"/>
    <row r="181" s="18" customFormat="1" ht="12.75"/>
    <row r="182" s="18" customFormat="1" ht="12.75"/>
    <row r="183" s="18" customFormat="1" ht="12.75"/>
    <row r="184" s="18" customFormat="1" ht="12.75"/>
    <row r="185" s="18" customFormat="1" ht="12.75"/>
    <row r="186" s="18" customFormat="1" ht="12.75"/>
    <row r="187" s="18" customFormat="1" ht="12.75"/>
    <row r="188" s="18" customFormat="1" ht="12.75"/>
    <row r="189" s="18" customFormat="1" ht="12.75"/>
    <row r="190" s="18" customFormat="1" ht="12.75"/>
    <row r="191" s="18" customFormat="1" ht="12.75"/>
    <row r="192" s="18" customFormat="1" ht="12.75"/>
    <row r="193" s="18" customFormat="1" ht="12.75"/>
    <row r="194" s="18" customFormat="1" ht="12.75"/>
    <row r="195" s="18" customFormat="1" ht="12.75"/>
    <row r="196" s="18" customFormat="1" ht="12.75"/>
  </sheetData>
  <sheetProtection/>
  <mergeCells count="41">
    <mergeCell ref="C135:E135"/>
    <mergeCell ref="C130:K130"/>
    <mergeCell ref="A136:P136"/>
    <mergeCell ref="A137:B137"/>
    <mergeCell ref="D137:P137"/>
    <mergeCell ref="A131:P131"/>
    <mergeCell ref="A132:L132"/>
    <mergeCell ref="A133:P133"/>
    <mergeCell ref="A134:B134"/>
    <mergeCell ref="C134:E134"/>
    <mergeCell ref="A135:B135"/>
    <mergeCell ref="C6:P6"/>
    <mergeCell ref="F135:K135"/>
    <mergeCell ref="L135:P135"/>
    <mergeCell ref="A7:B7"/>
    <mergeCell ref="C7:P7"/>
    <mergeCell ref="F134:H134"/>
    <mergeCell ref="I134:K134"/>
    <mergeCell ref="L134:P134"/>
    <mergeCell ref="C127:K127"/>
    <mergeCell ref="C128:K128"/>
    <mergeCell ref="C129:K129"/>
    <mergeCell ref="F9:H9"/>
    <mergeCell ref="I9:L9"/>
    <mergeCell ref="F12:K12"/>
    <mergeCell ref="A1:P1"/>
    <mergeCell ref="A2:P2"/>
    <mergeCell ref="A3:P3"/>
    <mergeCell ref="A4:B4"/>
    <mergeCell ref="C4:P4"/>
    <mergeCell ref="A5:B5"/>
    <mergeCell ref="C5:P5"/>
    <mergeCell ref="A10:I10"/>
    <mergeCell ref="J10:K10"/>
    <mergeCell ref="D9:E9"/>
    <mergeCell ref="M9:N9"/>
    <mergeCell ref="C8:P8"/>
    <mergeCell ref="A6:B6"/>
    <mergeCell ref="O10:P10"/>
    <mergeCell ref="A11:P11"/>
    <mergeCell ref="A8:B8"/>
  </mergeCells>
  <printOptions gridLines="1" horizontalCentered="1"/>
  <pageMargins left="0" right="0" top="0.9055118110236221" bottom="0.4724409448818898" header="0.5118110236220472" footer="0.5118110236220472"/>
  <pageSetup horizontalDpi="600" verticalDpi="6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KOMUNALPROJEKTS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KOMUNALPROJEKTS</dc:creator>
  <cp:keywords/>
  <dc:description/>
  <cp:lastModifiedBy>Janis</cp:lastModifiedBy>
  <cp:lastPrinted>2010-10-12T07:56:29Z</cp:lastPrinted>
  <dcterms:created xsi:type="dcterms:W3CDTF">1998-06-22T08:16:43Z</dcterms:created>
  <dcterms:modified xsi:type="dcterms:W3CDTF">2010-11-04T12:00:47Z</dcterms:modified>
  <cp:category/>
  <cp:version/>
  <cp:contentType/>
  <cp:contentStatus/>
</cp:coreProperties>
</file>