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tabRatio="963" activeTab="2"/>
  </bookViews>
  <sheets>
    <sheet name="KOPTĀME" sheetId="1" r:id="rId1"/>
    <sheet name="KOPSAV." sheetId="2" r:id="rId2"/>
    <sheet name="Lokālā tāme Nr.1 ĢT" sheetId="3" r:id="rId3"/>
    <sheet name="Lokālā tāme Nr.2 LKT" sheetId="4" r:id="rId4"/>
    <sheet name="Lokālā tāme Nr.3 ŪKT" sheetId="5" r:id="rId5"/>
    <sheet name="Lokālā tāme Nr.4 ELT-A" sheetId="6" r:id="rId6"/>
    <sheet name="Lokālā tāme Nr.5 ELT" sheetId="7" r:id="rId7"/>
    <sheet name="Lokālā tāme Nr.6 EST" sheetId="8" r:id="rId8"/>
    <sheet name="Sheet4" sheetId="9" r:id="rId9"/>
  </sheets>
  <definedNames>
    <definedName name="_xlnm.Print_Area" localSheetId="1">'KOPSAV.'!$A$11:$H$59</definedName>
    <definedName name="_xlnm.Print_Titles" localSheetId="1">'KOPSAV.'!$11:$54</definedName>
  </definedNames>
  <calcPr fullCalcOnLoad="1"/>
</workbook>
</file>

<file path=xl/sharedStrings.xml><?xml version="1.0" encoding="utf-8"?>
<sst xmlns="http://schemas.openxmlformats.org/spreadsheetml/2006/main" count="1439" uniqueCount="647">
  <si>
    <t>KOPĀ</t>
  </si>
  <si>
    <t>Nr.p.k.</t>
  </si>
  <si>
    <t>Darba nosaukums</t>
  </si>
  <si>
    <t>Mērvienība</t>
  </si>
  <si>
    <t>Daudzums</t>
  </si>
  <si>
    <t>Vienības izmaksas</t>
  </si>
  <si>
    <t>Laika norma (c/h)</t>
  </si>
  <si>
    <t>Darbietilpība (c/h)</t>
  </si>
  <si>
    <t>Kopā uz visu apjomu</t>
  </si>
  <si>
    <t>Darba veids vai konstruktīvā elementa nosaukums</t>
  </si>
  <si>
    <t>Tai skaitā</t>
  </si>
  <si>
    <t>Kopā</t>
  </si>
  <si>
    <t>Tiešās izmaksas kopā</t>
  </si>
  <si>
    <t>PAVISAM BŪVNIECĪBAS IZMAKSAS</t>
  </si>
  <si>
    <t>kpl.</t>
  </si>
  <si>
    <t>PVN 21%</t>
  </si>
  <si>
    <t>Finanšu rezerve neparedzētiem darbiem 5%</t>
  </si>
  <si>
    <t>m</t>
  </si>
  <si>
    <t xml:space="preserve">Darba alga </t>
  </si>
  <si>
    <t xml:space="preserve">Materiāli </t>
  </si>
  <si>
    <t xml:space="preserve">Mehānismi </t>
  </si>
  <si>
    <t xml:space="preserve">Kopā </t>
  </si>
  <si>
    <t xml:space="preserve">Stundas likme </t>
  </si>
  <si>
    <t>Mehānismi</t>
  </si>
  <si>
    <t xml:space="preserve">Summa </t>
  </si>
  <si>
    <t>kompl.</t>
  </si>
  <si>
    <t>gab.</t>
  </si>
  <si>
    <t>Uzmērījumi, izpilddokumentācija</t>
  </si>
  <si>
    <t>vietas</t>
  </si>
  <si>
    <t>Asfaltbetona seguma demontāža</t>
  </si>
  <si>
    <t>m2</t>
  </si>
  <si>
    <t>objekts</t>
  </si>
  <si>
    <t>Sastādīja:</t>
  </si>
  <si>
    <t>Pārbaudīja:</t>
  </si>
  <si>
    <t>Lokālās tāmes Nr.</t>
  </si>
  <si>
    <t>Nr.    p.k.</t>
  </si>
  <si>
    <t>Darba devēja soc.nodoklis 23,59%</t>
  </si>
  <si>
    <t xml:space="preserve">Tāmes izmaksas </t>
  </si>
  <si>
    <t>Nr.   p.k.</t>
  </si>
  <si>
    <t xml:space="preserve">BŪVNIECĪBAS IZMAKSAS </t>
  </si>
  <si>
    <t>BŪVPROJEKTA DARBU NOSAUKUMS</t>
  </si>
  <si>
    <t>Lokālo tāmju Nr.</t>
  </si>
  <si>
    <t>Virsizdevumi ….%</t>
  </si>
  <si>
    <t>t.sk. darba aizsardzībai ….%</t>
  </si>
  <si>
    <t xml:space="preserve"> Peļņa ….%</t>
  </si>
  <si>
    <t>(Darba veids vai konstruktīvā elementa nosaukums)</t>
  </si>
  <si>
    <t>Pasūtījuma Nr.:</t>
  </si>
  <si>
    <t>(paraksts un tā atšifrējums, datums)</t>
  </si>
  <si>
    <t>Sertifikāta Nr.</t>
  </si>
  <si>
    <r>
      <t xml:space="preserve">Tāme sastādīta _____. gada tirgus cenās, pamatojoties uz ELT daļas rasējumiem. Tāmes izmaksas ____________ </t>
    </r>
    <r>
      <rPr>
        <i/>
        <sz val="10"/>
        <rFont val="Arial"/>
        <family val="2"/>
      </rPr>
      <t>euro</t>
    </r>
  </si>
  <si>
    <t>Lokālā tāme Nr.5</t>
  </si>
  <si>
    <t>Lokālā tāme Nr.4</t>
  </si>
  <si>
    <r>
      <t xml:space="preserve">Par kopējo summu, </t>
    </r>
    <r>
      <rPr>
        <i/>
        <sz val="10"/>
        <color indexed="63"/>
        <rFont val="Arial"/>
        <family val="2"/>
      </rPr>
      <t>euro_______________</t>
    </r>
  </si>
  <si>
    <t>Kopējā darbietilpība, c/h_______________</t>
  </si>
  <si>
    <t>Tāme sastādīta _____.gada ___.____________</t>
  </si>
  <si>
    <t>Tāmes izmaksas</t>
  </si>
  <si>
    <t>(euro)</t>
  </si>
  <si>
    <t>Darb-</t>
  </si>
  <si>
    <t>Ietilpība</t>
  </si>
  <si>
    <t>(c/h)</t>
  </si>
  <si>
    <r>
      <t xml:space="preserve">Darba alga </t>
    </r>
    <r>
      <rPr>
        <i/>
        <sz val="10"/>
        <color indexed="63"/>
        <rFont val="Arial"/>
        <family val="2"/>
      </rPr>
      <t>(euro)</t>
    </r>
  </si>
  <si>
    <r>
      <t xml:space="preserve">Materiāli </t>
    </r>
    <r>
      <rPr>
        <i/>
        <sz val="10"/>
        <color indexed="63"/>
        <rFont val="Arial"/>
        <family val="2"/>
      </rPr>
      <t>(euro)</t>
    </r>
  </si>
  <si>
    <r>
      <t xml:space="preserve">Mehānismi </t>
    </r>
    <r>
      <rPr>
        <i/>
        <sz val="10"/>
        <color indexed="63"/>
        <rFont val="Arial"/>
        <family val="2"/>
      </rPr>
      <t>(euro)</t>
    </r>
  </si>
  <si>
    <t>Kopsavilkuma aprēķini par darbu  veidiem</t>
  </si>
  <si>
    <t>Darba alga (euro)</t>
  </si>
  <si>
    <t>Materiāli (euro)</t>
  </si>
  <si>
    <t>Mehānismi (euro)</t>
  </si>
  <si>
    <t>Objekta būvniecības koptāme</t>
  </si>
  <si>
    <t>1.</t>
  </si>
  <si>
    <t>2.</t>
  </si>
  <si>
    <t>3.</t>
  </si>
  <si>
    <t>4.</t>
  </si>
  <si>
    <t>5.</t>
  </si>
  <si>
    <t>Lietus ūdens kanalizācija</t>
  </si>
  <si>
    <t>Ceļa daļa</t>
  </si>
  <si>
    <t>Ielas apgaismojuma tīkli</t>
  </si>
  <si>
    <t>Lokālā tāme Nr.1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</si>
  <si>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</si>
  <si>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</si>
  <si>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</si>
  <si>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</si>
  <si>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</si>
  <si>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</si>
  <si>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</si>
  <si>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</si>
  <si>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</si>
  <si>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</si>
  <si>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</si>
  <si>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</si>
  <si>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</si>
  <si>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</si>
  <si>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</si>
  <si>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</si>
  <si>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</si>
  <si>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</si>
  <si>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1.1.</t>
  </si>
  <si>
    <t>1.2.</t>
  </si>
  <si>
    <t>12.1.</t>
  </si>
  <si>
    <t>12.2.</t>
  </si>
  <si>
    <t>15.1.</t>
  </si>
  <si>
    <t>15.2.</t>
  </si>
  <si>
    <t>15.3.</t>
  </si>
  <si>
    <t>15.4.</t>
  </si>
  <si>
    <t>16.1.</t>
  </si>
  <si>
    <t>16.2.</t>
  </si>
  <si>
    <t>16.3.</t>
  </si>
  <si>
    <t>17.1.</t>
  </si>
  <si>
    <t>17.2.</t>
  </si>
  <si>
    <t>17.3.</t>
  </si>
  <si>
    <t>17.4.</t>
  </si>
  <si>
    <t>19.1.</t>
  </si>
  <si>
    <t>19.2.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</si>
  <si>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</si>
  <si>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</si>
  <si>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</si>
  <si>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</si>
  <si>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</si>
  <si>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</si>
  <si>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</si>
  <si>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</si>
  <si>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</si>
  <si>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</si>
  <si>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</si>
  <si>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</si>
  <si>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</si>
  <si>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</si>
  <si>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</si>
  <si>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</si>
  <si>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</si>
  <si>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</si>
  <si>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</si>
  <si>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</si>
  <si>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</si>
  <si>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</si>
  <si>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</si>
  <si>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</si>
  <si>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</si>
  <si>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</si>
  <si>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</si>
  <si>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</si>
  <si>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</si>
  <si>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</si>
  <si>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</si>
  <si>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4.1.</t>
  </si>
  <si>
    <t>4.2.</t>
  </si>
  <si>
    <t>4.3.</t>
  </si>
  <si>
    <t>4.4.</t>
  </si>
  <si>
    <t>4.5.</t>
  </si>
  <si>
    <t>4.6.</t>
  </si>
  <si>
    <t>Nojaukšanas un sagatavošanas darbi</t>
  </si>
  <si>
    <t>Betona ceļa apmales 30x15cm</t>
  </si>
  <si>
    <t>Betona ceļa apmales 22x15cm</t>
  </si>
  <si>
    <t>Betona ietvju apmales 20x8cm</t>
  </si>
  <si>
    <t>Koku ciršana ar celmu izraušanu diam.35cm</t>
  </si>
  <si>
    <t>Brauktuves sega (asfaltbetons - 4cm, šķembu pamats - 18cm)</t>
  </si>
  <si>
    <t>Brauktuves sega (asfaltbetons - 7cm, šķembu pamats - 18cm)</t>
  </si>
  <si>
    <t>Brauktuves sega (asfaltbetons vid.10cm, šķembu pamats -20cm</t>
  </si>
  <si>
    <t>Brauktuves sega Jaunatnes ielas pieslēgumos (asfaltbetons - 10cm, šķembu pamats - 24cm</t>
  </si>
  <si>
    <t>Sega stāvlaukumā pret skolu (asfaltbetons - 5cm, šķembu pamats - 18cm)</t>
  </si>
  <si>
    <t>Sega iebrauktuvēs (asfaltbetons - 5cm, šķembu pamats - 18cm)</t>
  </si>
  <si>
    <t>Sega iebrauktuvē uz skolu (betona bruģakmeņi - 8cm, šķembu maisījums - 20cm)</t>
  </si>
  <si>
    <t>Sega iebrauktuvēs uz daudzdzīvokļu māju pagalmiem Skolas ielā Nr.18B, 18A, 14 un 12 (betona bruģakmeņi - 8cm, šķembu maisījums - 20cm</t>
  </si>
  <si>
    <t>Šķembu pamats iebrauktuvē uz pagalmu Skolas Nr.8 - vid.18cm</t>
  </si>
  <si>
    <t>Sega A. Stikuta ielas pieslēgumā (betona bruģakmeņi "SIGMA" pārbruģēšanai - 8cm, šķembu maisījums - 20cm)</t>
  </si>
  <si>
    <t>Šķembu maisījuma segums 20cm gar skolu (autostāvvēšanai)</t>
  </si>
  <si>
    <t>Grants segums 16cm</t>
  </si>
  <si>
    <t>Ietves sega (asfaltbetons - 4cm, šķembu pamats - 12cm)</t>
  </si>
  <si>
    <t>Ietves sega (betona bruģakmeņi - 20x10x6cm),, šķembu pamats - 15cm)</t>
  </si>
  <si>
    <t>Dzelzsbetona plātņu h=10cm ietves segums</t>
  </si>
  <si>
    <t>Ceļa zīmju un to balstu demontāža</t>
  </si>
  <si>
    <t>Ielu norāžu demontāža</t>
  </si>
  <si>
    <t>Ielas trases uzmērīšana un nospraušana</t>
  </si>
  <si>
    <t>Zemes darbi</t>
  </si>
  <si>
    <t>Smilšainas augsnes kārtas un ar organikām piesārņotas grunts kārtas noņemšana 15cm biezumā</t>
  </si>
  <si>
    <t>mehanizēti</t>
  </si>
  <si>
    <t>bez mehanismu pielietošanas</t>
  </si>
  <si>
    <t>Noņemtās augsnes kārtas un grunts izvešana uz atbērtni</t>
  </si>
  <si>
    <t>Gultnes ierīkošana smilšainā gruntī līdz 40cm dziļumam, pārvietojot grunti līdz 30m kaudzēs</t>
  </si>
  <si>
    <t>Tas pats, pārvietojot līdz 50 uzbērumā to planējot un blīvējot (zemesgabalā Nr.80070022118)</t>
  </si>
  <si>
    <t>Uzbēruma nogāžu planēšana smilšainā gruntī</t>
  </si>
  <si>
    <t>Gultnes planēšana dabīgā smilts gruntī</t>
  </si>
  <si>
    <t>Liekās grunts iekraušana un izvešana uz atbērtni</t>
  </si>
  <si>
    <t>Liektās apmales 80.30.15 uz betona C16/20 pamata:</t>
  </si>
  <si>
    <t>karstais asfalts AC11 surf S-IV - 4cm</t>
  </si>
  <si>
    <t>minerālmateriālu maisījums 0/45 N-III - 18cm</t>
  </si>
  <si>
    <t>salizturīgais slānis - 20cm</t>
  </si>
  <si>
    <t>Ietves sega:</t>
  </si>
  <si>
    <t>minerālmateriālu maisījums 0/45 N-IV - 15cm</t>
  </si>
  <si>
    <t>apaļakmeņi, h=14-16cm</t>
  </si>
  <si>
    <t>4.Aprīkojums</t>
  </si>
  <si>
    <t>Cinkota metāla statu uzstādīšana uz betona C16/20 pamata L=4m</t>
  </si>
  <si>
    <t>Ceļa zīmju uzstādīšana pie metāla statiem (I grupa 1.klase):</t>
  </si>
  <si>
    <t>Nr.113 - Slieksnis (Ātrumvalnis)</t>
  </si>
  <si>
    <t>Nr.121 - Bērni</t>
  </si>
  <si>
    <t>Nr.201 - Galvenais ceļš</t>
  </si>
  <si>
    <t>Nr.201 - Galvenais ceļš (350x350mm)</t>
  </si>
  <si>
    <t>Nr.202 - Galvenā ceļa beigas</t>
  </si>
  <si>
    <t>Nr.206 - Dodiet ceļu</t>
  </si>
  <si>
    <t>Nr.301 - Iebraukt aizliegts</t>
  </si>
  <si>
    <t>Nr.323 - Maksimālā ātruma ierobežojums</t>
  </si>
  <si>
    <t>Nr.326 - Apstāties aizliegts</t>
  </si>
  <si>
    <t>Nr.501 - Vienvirziena ceļš</t>
  </si>
  <si>
    <t>Nr.533 - Dzīvojamā zona</t>
  </si>
  <si>
    <t>Nr.534 - Dzīvojamās zonas beigas</t>
  </si>
  <si>
    <t>Nr.535 - Gājēju pāreja</t>
  </si>
  <si>
    <t>Nr.536 - Gājēju pāreja</t>
  </si>
  <si>
    <t>Nr.537 - Stāvvieta</t>
  </si>
  <si>
    <t>Nr.803 - Darbības zona</t>
  </si>
  <si>
    <t>Nr.814 - Darbības virziens</t>
  </si>
  <si>
    <t>Nr.816 - Darbības virziens</t>
  </si>
  <si>
    <t>Vertkālie apzīmējumi - signālstabiņi Nr.917/918 (III klase)</t>
  </si>
  <si>
    <t>Horizotālo apzīmējumu ierīkošana ar termoplastiskiem materiāliem:</t>
  </si>
  <si>
    <t>Nr.920 - garenapzīmējums 0,10m platumā</t>
  </si>
  <si>
    <t>Nr.923 - garenapzīmējums 0,10m platumā</t>
  </si>
  <si>
    <t>Nr.930 - šķērsapzīmējums 0,04m</t>
  </si>
  <si>
    <t>Ņr.931 - šķērsapzīmējums 4m platumā</t>
  </si>
  <si>
    <t>Nr.933 - šķērsapzīmējums 0,5+0,5m platumā</t>
  </si>
  <si>
    <t>Nr.949 - šķērsapzīmējums 1x3m 0,2 un 0,6m platumā</t>
  </si>
  <si>
    <t>Metāla gājēju barjera ar iebetonētiem stabiņiem</t>
  </si>
  <si>
    <t>5.Autostāvvieta  zemesgabalā Nr.80070022009 starp veikalu "MEGO" un Skolas ielu Nr.3</t>
  </si>
  <si>
    <t>Augu zemes un tai pielīdzinātas grunts noņemšana 25cm biezumā:</t>
  </si>
  <si>
    <t>ar roku darba spēku</t>
  </si>
  <si>
    <t>Noņemtās augu zemes izvešana uz atbērtni</t>
  </si>
  <si>
    <t>Gultnes ierīkošana smilšainā gruntī:</t>
  </si>
  <si>
    <t>mehanizēti, pārvietojot līdz 25m kaudzēs</t>
  </si>
  <si>
    <t>Uzbēruma veidošana no gultnes ierīkošanā iegūtās smilts grunts</t>
  </si>
  <si>
    <t>Liekās grunts izvešana uz atbērtni</t>
  </si>
  <si>
    <t>Gultnes planēšana smilšainā gruntī:</t>
  </si>
  <si>
    <t>Apmales 100.30.15 uz betona C16/20 pamata</t>
  </si>
  <si>
    <t>Apmales 100.22.15 uz betona C16/20 pamata</t>
  </si>
  <si>
    <t>Slīpās apmales 100.30/22.15 kreisās uz betona C16/20 pamata</t>
  </si>
  <si>
    <t>Slīpās apmales 100.30/22.15 labās uz betona C16/20 pamata</t>
  </si>
  <si>
    <t>R-4m</t>
  </si>
  <si>
    <t>R=2m</t>
  </si>
  <si>
    <t>Ieliektas R=5m apmaļu līnijas no zāģētām taisnām apmalēm 100.30.15 uz betona C16/20 pamata</t>
  </si>
  <si>
    <t>Ietvju apmales 100.22.8 uz betona C16/20 pamata</t>
  </si>
  <si>
    <t>Divvirzienu manevrēšanas joslas (ejas) sega:</t>
  </si>
  <si>
    <t>karstais asfalts AC22 base S-IV - 4cm</t>
  </si>
  <si>
    <t>Stāvvietu sega:</t>
  </si>
  <si>
    <t>karstais asfalts AC16 surf S-IV - 6cm</t>
  </si>
  <si>
    <t>Stāvvietu malu celiņi:</t>
  </si>
  <si>
    <t>pelēki taisnstūra 20x10cm bruģakmeņi - 6cm</t>
  </si>
  <si>
    <t>rupjas smilts starpkārta -3-5cm</t>
  </si>
  <si>
    <t>Zāliena joslas - ar zālienu sēklas maisījumu apsēta sagatavota augu zemes kārta  15cm</t>
  </si>
  <si>
    <t>Apaļakmeņu piebruģa josla:</t>
  </si>
  <si>
    <t>rupjas smilts kārta  7-10cm</t>
  </si>
  <si>
    <t>Horizontālais garenapzīmējums Nr.920, 0,10m platumā stāvvietu sadalījumam</t>
  </si>
  <si>
    <t>tn</t>
  </si>
  <si>
    <t>m3</t>
  </si>
  <si>
    <t>Objekta nosaukums: Skolas iela pārbūve no Rīgas ielas līdz Dārzu ielai, Baložos</t>
  </si>
  <si>
    <t>Būves nosaukums: Skolas iela, Baložos</t>
  </si>
  <si>
    <r>
      <t xml:space="preserve">Tāme sastādīta _____. gada tirgus cenās, pamatojoties uz ĢT daļas rasējumiem. Tāmes izmaksas ____________ </t>
    </r>
    <r>
      <rPr>
        <i/>
        <sz val="10"/>
        <rFont val="Arial"/>
        <family val="2"/>
      </rPr>
      <t>euro</t>
    </r>
  </si>
  <si>
    <t xml:space="preserve"> Ceļa daļa</t>
  </si>
  <si>
    <t>____ % materiālu, būvgružu transporta izdevumi *</t>
  </si>
  <si>
    <t>Piezīmes:</t>
  </si>
  <si>
    <t>* demontāžas un grunts apmaiņas darbiem</t>
  </si>
  <si>
    <t>Būvuzņēmējam jādod pilna apjoma tendera cenu piedāvājums, ieskaitot palīgdarbus  un materiālus, kas nav uzrādīti tāmē, apjomu sarakstā un projektā, bet ir nepieciešami projektētā būvobjekta izbūvei un nodošanai ekspluatācijā.</t>
  </si>
  <si>
    <t>Objekta adrese: Skola iela, Baložos, Ķekavas novadā</t>
  </si>
  <si>
    <t xml:space="preserve">Lietusūdens kanalizācijas caurules izbūve būvgrāvī, pazeminot gruntsūdeni, nostiprinot būvgrāvja sieniņas, ieskaitot izlīdzinošo kārtu, apbērumu, tranšejas rakšanu un aizbēršanu, nepieciešamās pārbaudes </t>
  </si>
  <si>
    <t>Lietusūdens kanalizācijas caurules PP de/di 200/172, klase SN8 (T8) dziļumā līdz 1,5m</t>
  </si>
  <si>
    <t>Lietusūdens kanalizācijas caurules PP de/di 250/217, klase SN8 (T8):</t>
  </si>
  <si>
    <r>
      <rPr>
        <sz val="11"/>
        <color indexed="8"/>
        <rFont val="Wingdings 2"/>
        <family val="1"/>
      </rPr>
      <t></t>
    </r>
    <r>
      <rPr>
        <sz val="11"/>
        <color indexed="8"/>
        <rFont val="Calibri"/>
        <family val="2"/>
      </rPr>
      <t xml:space="preserve"> dziļumā līdz 2,0m </t>
    </r>
  </si>
  <si>
    <r>
      <rPr>
        <sz val="11"/>
        <color indexed="8"/>
        <rFont val="Wingdings 2"/>
        <family val="1"/>
      </rPr>
      <t></t>
    </r>
    <r>
      <rPr>
        <sz val="11"/>
        <color indexed="8"/>
        <rFont val="Calibri"/>
        <family val="2"/>
      </rPr>
      <t xml:space="preserve"> dziļumā līdz 2,5m </t>
    </r>
  </si>
  <si>
    <r>
      <rPr>
        <sz val="11"/>
        <color indexed="8"/>
        <rFont val="Wingdings 2"/>
        <family val="1"/>
      </rPr>
      <t></t>
    </r>
    <r>
      <rPr>
        <sz val="11"/>
        <color indexed="8"/>
        <rFont val="Calibri"/>
        <family val="2"/>
      </rPr>
      <t xml:space="preserve"> dziļumā līdz 3,0m </t>
    </r>
  </si>
  <si>
    <t>Lietusūdens kanalizācijas caurules PP de/di 315/276, klase SN8 (T8):</t>
  </si>
  <si>
    <t>Lietusūdens kanalizācijas caurules PP de/di 400/351, klase SN8 (T8):</t>
  </si>
  <si>
    <r>
      <rPr>
        <sz val="11"/>
        <color indexed="8"/>
        <rFont val="Wingdings 2"/>
        <family val="1"/>
      </rPr>
      <t></t>
    </r>
    <r>
      <rPr>
        <sz val="11"/>
        <color indexed="8"/>
        <rFont val="Calibri"/>
        <family val="2"/>
      </rPr>
      <t xml:space="preserve"> dziļumā līdz 3,5m </t>
    </r>
  </si>
  <si>
    <t>Lietusūdens kanalizācijas caurules PP de/di 450/400, klase SN8 (T8):</t>
  </si>
  <si>
    <t>Monolīta betona B25, W6, F100 izlaides gala sieniņa (0,30x1,50x1,90)m uz šķembu pamata:</t>
  </si>
  <si>
    <r>
      <rPr>
        <sz val="11"/>
        <color indexed="8"/>
        <rFont val="Wingdings 2"/>
        <family val="1"/>
      </rPr>
      <t></t>
    </r>
    <r>
      <rPr>
        <sz val="11"/>
        <color indexed="8"/>
        <rFont val="Calibri"/>
        <family val="2"/>
      </rPr>
      <t xml:space="preserve"> esošā grāvja padziļināšana </t>
    </r>
  </si>
  <si>
    <r>
      <rPr>
        <sz val="11"/>
        <color indexed="8"/>
        <rFont val="Wingdings 2"/>
        <family val="1"/>
      </rPr>
      <t></t>
    </r>
    <r>
      <rPr>
        <sz val="11"/>
        <color indexed="8"/>
        <rFont val="Calibri"/>
        <family val="2"/>
      </rPr>
      <t xml:space="preserve"> grāvja nogāžu un gultnes stiprināšana ar šķembām, h=15 cm </t>
    </r>
  </si>
  <si>
    <r>
      <rPr>
        <sz val="11"/>
        <color indexed="8"/>
        <rFont val="Wingdings 2"/>
        <family val="1"/>
      </rPr>
      <t></t>
    </r>
    <r>
      <rPr>
        <sz val="11"/>
        <color indexed="8"/>
        <rFont val="Calibri"/>
        <family val="2"/>
      </rPr>
      <t xml:space="preserve"> izlaides gultnes šķembu bērums, h=20 cm </t>
    </r>
  </si>
  <si>
    <t>Aizsargčaulas šķērsojumam ar dzelzsbetona aku sieniņām:</t>
  </si>
  <si>
    <r>
      <rPr>
        <sz val="11"/>
        <color indexed="8"/>
        <rFont val="Wingdings 2"/>
        <family val="1"/>
      </rPr>
      <t></t>
    </r>
    <r>
      <rPr>
        <sz val="11"/>
        <color indexed="8"/>
        <rFont val="Calibri"/>
        <family val="2"/>
      </rPr>
      <t xml:space="preserve"> caurule ar ārējo diametru de 200  </t>
    </r>
  </si>
  <si>
    <r>
      <rPr>
        <sz val="11"/>
        <color indexed="8"/>
        <rFont val="Wingdings 2"/>
        <family val="1"/>
      </rPr>
      <t></t>
    </r>
    <r>
      <rPr>
        <sz val="11"/>
        <color indexed="8"/>
        <rFont val="Calibri"/>
        <family val="2"/>
      </rPr>
      <t xml:space="preserve"> caurule ar de 250</t>
    </r>
  </si>
  <si>
    <r>
      <rPr>
        <sz val="11"/>
        <color indexed="8"/>
        <rFont val="Wingdings 2"/>
        <family val="1"/>
      </rPr>
      <t></t>
    </r>
    <r>
      <rPr>
        <sz val="11"/>
        <color indexed="8"/>
        <rFont val="Calibri"/>
        <family val="2"/>
      </rPr>
      <t xml:space="preserve"> caurule ar de 400</t>
    </r>
  </si>
  <si>
    <r>
      <rPr>
        <sz val="11"/>
        <color indexed="8"/>
        <rFont val="Wingdings 2"/>
        <family val="1"/>
      </rPr>
      <t></t>
    </r>
    <r>
      <rPr>
        <sz val="11"/>
        <color indexed="8"/>
        <rFont val="Calibri"/>
        <family val="2"/>
      </rPr>
      <t xml:space="preserve"> caurule ar de 315</t>
    </r>
  </si>
  <si>
    <r>
      <rPr>
        <sz val="11"/>
        <color indexed="8"/>
        <rFont val="Wingdings 2"/>
        <family val="1"/>
      </rPr>
      <t></t>
    </r>
    <r>
      <rPr>
        <sz val="11"/>
        <color indexed="8"/>
        <rFont val="Calibri"/>
        <family val="2"/>
      </rPr>
      <t xml:space="preserve"> caurule ar de 450</t>
    </r>
  </si>
  <si>
    <t>Aizbāžņi caurulēm:</t>
  </si>
  <si>
    <t>PEH gūlijas ar nosēddaļu ..400/315, H=1,75m</t>
  </si>
  <si>
    <t>PEH skatakas ar teleskopisko cauruli, ar čuguna rāmi un vāku, slēgtu, 40t, aizslēdzamu ..560/500, pazeminot gruntsūdeni</t>
  </si>
  <si>
    <t>Gūliju un atzaru pieslēgumi dzelzsbetona akās ar pārkritumu (skat.LKT-3/3):</t>
  </si>
  <si>
    <r>
      <rPr>
        <sz val="11"/>
        <color indexed="8"/>
        <rFont val="Wingdings 2"/>
        <family val="1"/>
      </rPr>
      <t></t>
    </r>
    <r>
      <rPr>
        <sz val="11"/>
        <color indexed="8"/>
        <rFont val="Calibri"/>
        <family val="2"/>
      </rPr>
      <t xml:space="preserve"> de 200</t>
    </r>
  </si>
  <si>
    <r>
      <rPr>
        <sz val="11"/>
        <color indexed="8"/>
        <rFont val="Wingdings 2"/>
        <family val="1"/>
      </rPr>
      <t></t>
    </r>
    <r>
      <rPr>
        <sz val="11"/>
        <color indexed="8"/>
        <rFont val="Calibri"/>
        <family val="2"/>
      </rPr>
      <t xml:space="preserve"> de 250</t>
    </r>
  </si>
  <si>
    <t>Dzelzsbetona akas - ieskaitot visus rakšanas darbus būvgrāvī, gruntsūdens pazemināšanu, būvgrāvja sieniņu nostiprināšana, hidroizolāciju, visu cauruļu pievienojumus, aku aprīkojumu, peldoša tipa ķeta lūku kā arī pārbaudes</t>
  </si>
  <si>
    <t>Saliekamā dzelsbetona grodu skataka d 1000:</t>
  </si>
  <si>
    <t>Saliekamā dzelsbetona grodu skataka d 1500:</t>
  </si>
  <si>
    <t>Škērsojums ar ūdensvadu</t>
  </si>
  <si>
    <t>vieta</t>
  </si>
  <si>
    <t>Škērsojums ar sadzīves kanalizāciju</t>
  </si>
  <si>
    <t>Šķērsojums ar gāzes vadu</t>
  </si>
  <si>
    <t>Šķērsojums ar siltumtrasi</t>
  </si>
  <si>
    <t>Šķērsojums ar elektrokabeļiem</t>
  </si>
  <si>
    <t>Šķērsojums ar sakaru kabeļiem</t>
  </si>
  <si>
    <r>
      <t xml:space="preserve">Esošās gūlijas izlaides </t>
    </r>
    <r>
      <rPr>
        <sz val="11"/>
        <color indexed="8"/>
        <rFont val="Symbol"/>
        <family val="1"/>
      </rPr>
      <t>Æ</t>
    </r>
    <r>
      <rPr>
        <sz val="10"/>
        <rFont val="Arial"/>
        <family val="0"/>
      </rPr>
      <t xml:space="preserve"> 200 pagarināšana, iebetonējot izlaides gala sieniņā</t>
    </r>
  </si>
  <si>
    <r>
      <t xml:space="preserve">Apvalkcaurules izbūve slapjā gruntī ar caururbšanas metodi līdz 3m dziļumam ar PE spiediena cauruli PN 16 dexee ar ūdens atsūknēšanu un darba pieņemšanu būvgrāvī, būvgrāvju sieniņu nostiprināšanu, </t>
    </r>
    <r>
      <rPr>
        <sz val="11"/>
        <color indexed="8"/>
        <rFont val="Symbol"/>
        <family val="1"/>
      </rPr>
      <t>Æ 630</t>
    </r>
    <r>
      <rPr>
        <sz val="11"/>
        <color indexed="8"/>
        <rFont val="Calibri"/>
        <family val="2"/>
      </rPr>
      <t>×</t>
    </r>
    <r>
      <rPr>
        <sz val="11"/>
        <color indexed="8"/>
        <rFont val="Symbol"/>
        <family val="1"/>
      </rPr>
      <t xml:space="preserve"> 57,2</t>
    </r>
  </si>
  <si>
    <t>PP caurules de/di 400/351 T-8 cauruļu ievikšana apvalkcaurulē, pielietojot īpašus distancerus</t>
  </si>
  <si>
    <t>Ielas segu demontāža, izbūvējot lietus ūdens kanalizācijas (K2)</t>
  </si>
  <si>
    <t>Asfaltbetona segas frēzēšana:</t>
  </si>
  <si>
    <r>
      <rPr>
        <sz val="11"/>
        <color indexed="8"/>
        <rFont val="Wingdings 2"/>
        <family val="1"/>
      </rPr>
      <t></t>
    </r>
    <r>
      <rPr>
        <sz val="11"/>
        <color indexed="8"/>
        <rFont val="Calibri"/>
        <family val="2"/>
      </rPr>
      <t xml:space="preserve"> h= 8 cm </t>
    </r>
  </si>
  <si>
    <r>
      <rPr>
        <sz val="11"/>
        <color indexed="8"/>
        <rFont val="Wingdings 2"/>
        <family val="1"/>
      </rPr>
      <t></t>
    </r>
    <r>
      <rPr>
        <sz val="11"/>
        <color indexed="8"/>
        <rFont val="Calibri"/>
        <family val="2"/>
      </rPr>
      <t xml:space="preserve"> h= 4 cm </t>
    </r>
  </si>
  <si>
    <t>Šķembu maisījuma demontāža:</t>
  </si>
  <si>
    <r>
      <rPr>
        <sz val="11"/>
        <color indexed="8"/>
        <rFont val="Wingdings 2"/>
        <family val="1"/>
      </rPr>
      <t></t>
    </r>
    <r>
      <rPr>
        <sz val="11"/>
        <color indexed="8"/>
        <rFont val="Calibri"/>
        <family val="2"/>
      </rPr>
      <t xml:space="preserve"> h= 18 cm </t>
    </r>
  </si>
  <si>
    <r>
      <rPr>
        <sz val="11"/>
        <color indexed="8"/>
        <rFont val="Wingdings 2"/>
        <family val="1"/>
      </rPr>
      <t></t>
    </r>
    <r>
      <rPr>
        <sz val="11"/>
        <color indexed="8"/>
        <rFont val="Calibri"/>
        <family val="2"/>
      </rPr>
      <t xml:space="preserve"> h= 20 cm </t>
    </r>
  </si>
  <si>
    <r>
      <rPr>
        <sz val="11"/>
        <color indexed="8"/>
        <rFont val="Wingdings 2"/>
        <family val="1"/>
      </rPr>
      <t></t>
    </r>
    <r>
      <rPr>
        <sz val="11"/>
        <color indexed="8"/>
        <rFont val="Calibri"/>
        <family val="2"/>
      </rPr>
      <t xml:space="preserve"> h= 15 cm </t>
    </r>
  </si>
  <si>
    <t>Drenējošā slāņa demontāža, pārvietojot kaudzēs līdz 25m</t>
  </si>
  <si>
    <t>Apmales, 100.20.8 demontāža</t>
  </si>
  <si>
    <t>Augu zemes h=10cm noņemšana, pārvietojot līdz 28m</t>
  </si>
  <si>
    <t>Esošo gūliju demontāža h=2,0m</t>
  </si>
  <si>
    <t>Segu izbūve pēc lietus kanalizācijas (K2) izbūves</t>
  </si>
  <si>
    <t>Iebrauktuves sega:</t>
  </si>
  <si>
    <r>
      <rPr>
        <sz val="11"/>
        <color indexed="8"/>
        <rFont val="Wingdings 2"/>
        <family val="1"/>
      </rPr>
      <t></t>
    </r>
    <r>
      <rPr>
        <sz val="11"/>
        <color indexed="8"/>
        <rFont val="Calibri"/>
        <family val="2"/>
      </rPr>
      <t xml:space="preserve"> karstais asfalts AC11</t>
    </r>
    <r>
      <rPr>
        <vertAlign val="subscript"/>
        <sz val="11"/>
        <color indexed="8"/>
        <rFont val="Calibri"/>
        <family val="2"/>
      </rPr>
      <t>surf</t>
    </r>
    <r>
      <rPr>
        <sz val="11"/>
        <color indexed="8"/>
        <rFont val="Calibri"/>
        <family val="2"/>
      </rPr>
      <t xml:space="preserve"> S-IV klase                          h= 4 cm</t>
    </r>
  </si>
  <si>
    <r>
      <rPr>
        <sz val="11"/>
        <color indexed="8"/>
        <rFont val="Wingdings 2"/>
        <family val="1"/>
      </rPr>
      <t></t>
    </r>
    <r>
      <rPr>
        <sz val="11"/>
        <color indexed="8"/>
        <rFont val="Calibri"/>
        <family val="2"/>
      </rPr>
      <t xml:space="preserve"> karstais asfalts AC16</t>
    </r>
    <r>
      <rPr>
        <vertAlign val="subscript"/>
        <sz val="11"/>
        <color indexed="8"/>
        <rFont val="Calibri"/>
        <family val="2"/>
      </rPr>
      <t>base</t>
    </r>
    <r>
      <rPr>
        <sz val="11"/>
        <color indexed="8"/>
        <rFont val="Calibri"/>
        <family val="2"/>
      </rPr>
      <t xml:space="preserve"> S-IV klase                         h= 4 cm </t>
    </r>
  </si>
  <si>
    <r>
      <rPr>
        <sz val="11"/>
        <color indexed="8"/>
        <rFont val="Wingdings 2"/>
        <family val="1"/>
      </rPr>
      <t></t>
    </r>
    <r>
      <rPr>
        <sz val="11"/>
        <color indexed="8"/>
        <rFont val="Calibri"/>
        <family val="2"/>
      </rPr>
      <t xml:space="preserve"> minerālmateriālu maisījums 0/45, N-III kl          h= 18 cm </t>
    </r>
  </si>
  <si>
    <r>
      <rPr>
        <sz val="11"/>
        <color indexed="8"/>
        <rFont val="Wingdings 2"/>
        <family val="1"/>
      </rPr>
      <t></t>
    </r>
    <r>
      <rPr>
        <sz val="11"/>
        <color indexed="8"/>
        <rFont val="Calibri"/>
        <family val="2"/>
      </rPr>
      <t xml:space="preserve"> salizturīgais slānis                                                         h=20 cm</t>
    </r>
  </si>
  <si>
    <r>
      <rPr>
        <sz val="11"/>
        <color indexed="8"/>
        <rFont val="Wingdings 2"/>
        <family val="1"/>
      </rPr>
      <t></t>
    </r>
    <r>
      <rPr>
        <sz val="11"/>
        <color indexed="8"/>
        <rFont val="Calibri"/>
        <family val="2"/>
      </rPr>
      <t xml:space="preserve"> minerālmateriālu maisījums 0/45, N-III kl          h= 15 cm </t>
    </r>
  </si>
  <si>
    <r>
      <rPr>
        <sz val="11"/>
        <color indexed="8"/>
        <rFont val="Wingdings 2"/>
        <family val="1"/>
      </rPr>
      <t></t>
    </r>
    <r>
      <rPr>
        <sz val="11"/>
        <color indexed="8"/>
        <rFont val="Calibri"/>
        <family val="2"/>
      </rPr>
      <t xml:space="preserve"> minerālmateriālu maisījums 0/32s, N-III kl          h= 10 cm </t>
    </r>
  </si>
  <si>
    <r>
      <rPr>
        <sz val="11"/>
        <color indexed="8"/>
        <rFont val="Wingdings 2"/>
        <family val="1"/>
      </rPr>
      <t></t>
    </r>
    <r>
      <rPr>
        <sz val="11"/>
        <color indexed="8"/>
        <rFont val="Calibri"/>
        <family val="2"/>
      </rPr>
      <t xml:space="preserve"> minerālmateriālu maisījums 0/32p, N-III kl          h= 10 cm </t>
    </r>
  </si>
  <si>
    <t>Zāliens</t>
  </si>
  <si>
    <t>Augu zeme, apsēta ar zāliena sēklām, h=10cm</t>
  </si>
  <si>
    <t>Ietves apmale 100.20.8 uz betona pamata un šķembu pamatnes</t>
  </si>
  <si>
    <t>Esošās sadzīves kanalizācijas cauruļvada atzaru pārlikšana (K-1-K2, K3-M-4, K-5-K6) šķērsojumos ar lietusūdens kolektoru, būvgrāvī pazeminot gruntsūdeni, nostiprinot būvgrāvja sieniņas, ieskaitot esošo cauruļu demntāžu, izlīdzinošo kārtu, apbērumu, tranšejas rakšanu un aizbēršanu,  epieciešamās pārbaudes (sk. lapā LKT 3/4)</t>
  </si>
  <si>
    <t>Sadzīves kanalizācijas caurules PP de/di 200/172, klase SN8 (T8):</t>
  </si>
  <si>
    <r>
      <rPr>
        <sz val="11"/>
        <color indexed="8"/>
        <rFont val="Wingdings 2"/>
        <family val="1"/>
      </rPr>
      <t></t>
    </r>
    <r>
      <rPr>
        <sz val="11"/>
        <color indexed="8"/>
        <rFont val="Calibri"/>
        <family val="2"/>
      </rPr>
      <t xml:space="preserve"> dziļumā līdz 4,0m </t>
    </r>
  </si>
  <si>
    <t>Aizsargčaulu D200 ierīkošana esošajās dz.betona skatakās</t>
  </si>
  <si>
    <t>37.</t>
  </si>
  <si>
    <t>Sedlu pievienojums D200 esošajai plastmasas skatakai</t>
  </si>
  <si>
    <t>38.</t>
  </si>
  <si>
    <t>Aizbāžņu D200 ierīkošana likvidējamās pieslēgumu vietās</t>
  </si>
  <si>
    <t>39.</t>
  </si>
  <si>
    <t>Pievienojumi esošajām skatakām</t>
  </si>
  <si>
    <t>40.</t>
  </si>
  <si>
    <t>Aizsardzības darbi šķērsojumos ar esošajiem elektrības kabeļiem</t>
  </si>
  <si>
    <t>41.</t>
  </si>
  <si>
    <t>Aizsardzības darbi šķērsojumos ar vidējā spiediena gāzes vadu</t>
  </si>
  <si>
    <t>42.</t>
  </si>
  <si>
    <t>Šķērsojums ar kanalizāciju</t>
  </si>
  <si>
    <t>43.</t>
  </si>
  <si>
    <t>Smilšu - naftas produktu atdalītāja izbūve ar ražību 40l/sek. (piemēram, firma "ASIO" )</t>
  </si>
  <si>
    <t>44.</t>
  </si>
  <si>
    <t>Smilšķērājs ASTOP 40 RC /EO/ PB-SV</t>
  </si>
  <si>
    <t>45.</t>
  </si>
  <si>
    <t>Naftas produktu atdalītājs ASTOP 40 SOR/EO/PB-SV</t>
  </si>
  <si>
    <t>46.</t>
  </si>
  <si>
    <t>Pamata plātnes betonēšana zem iekārtām betons C20, h=20cm, uz šķembām h=15cm,</t>
  </si>
  <si>
    <t>47.</t>
  </si>
  <si>
    <t>Iekārtu starpsienu aizpildīšana ar betonu C25</t>
  </si>
  <si>
    <t>48.</t>
  </si>
  <si>
    <t>Būvbedres rakšana, pazeminot grunts ūdeni, nostiprinot būvgrāvja sieniņas, dziļumā līdz 4,0m</t>
  </si>
  <si>
    <t>Diametrs, mm</t>
  </si>
  <si>
    <t>Iebūves dziļums</t>
  </si>
  <si>
    <t>Ūdensvada cauruļu izbūve būvgrāvī, pazeminot gruntsūdeni, nostiprinot būvrgrāvja sieniņas</t>
  </si>
  <si>
    <t>Cauruļvads no PE plastmasas caurulēm PN10</t>
  </si>
  <si>
    <r>
      <t>160</t>
    </r>
    <r>
      <rPr>
        <sz val="11"/>
        <color indexed="8"/>
        <rFont val="Calibri"/>
        <family val="2"/>
      </rPr>
      <t>×9,5</t>
    </r>
  </si>
  <si>
    <t>Ķeta aizbīdnis PN10 ar atlokiem,akā ar ratu</t>
  </si>
  <si>
    <t>DN 150</t>
  </si>
  <si>
    <t>Ķeta krustgabals ar atlokiem</t>
  </si>
  <si>
    <t>DN150/150</t>
  </si>
  <si>
    <t>Ķeta trejgabals ar atlokiem</t>
  </si>
  <si>
    <t>DN150/100</t>
  </si>
  <si>
    <t>DN150100</t>
  </si>
  <si>
    <t>a) pāreja ar atlokiem</t>
  </si>
  <si>
    <t>DN100/50</t>
  </si>
  <si>
    <t>b) automātiskais atgaisošanas vārsts</t>
  </si>
  <si>
    <t>DN50</t>
  </si>
  <si>
    <t>Ķeta pāreja ar atlokiem</t>
  </si>
  <si>
    <t>Ķeta īscaurule ar atlokiem, L=200mm</t>
  </si>
  <si>
    <t>DN150</t>
  </si>
  <si>
    <t>Ķeta īscaurule ar atlokiem, L=600mm</t>
  </si>
  <si>
    <t xml:space="preserve">DN150  </t>
  </si>
  <si>
    <t>DN100</t>
  </si>
  <si>
    <t>PE uzmava ar atloku</t>
  </si>
  <si>
    <t>D160</t>
  </si>
  <si>
    <t>PE adapters</t>
  </si>
  <si>
    <r>
      <t>PE līkums 11</t>
    </r>
    <r>
      <rPr>
        <sz val="11"/>
        <color indexed="8"/>
        <rFont val="Calibri"/>
        <family val="2"/>
      </rPr>
      <t>° un fiksātors</t>
    </r>
  </si>
  <si>
    <t>Adapters tērauda caurulei</t>
  </si>
  <si>
    <t>Dzelzsbetona aka ar ķeta lūku</t>
  </si>
  <si>
    <t>D1500</t>
  </si>
  <si>
    <t>Pieslēgums esošam ūdensvadam</t>
  </si>
  <si>
    <t>Esošā ūdensvada demontāža</t>
  </si>
  <si>
    <t>d100</t>
  </si>
  <si>
    <t>Esošās dzelzsbetona akas demontāža</t>
  </si>
  <si>
    <t>d1000</t>
  </si>
  <si>
    <r>
      <t xml:space="preserve">Tāme sastādīta _____. gada tirgus cenās, pamatojoties uz ŪKT daļas rasējumiem. Tāmes izmaksas ____________ </t>
    </r>
    <r>
      <rPr>
        <i/>
        <sz val="10"/>
        <rFont val="Arial"/>
        <family val="2"/>
      </rPr>
      <t>euro</t>
    </r>
  </si>
  <si>
    <t>Ūdensvada hidroliskā pārbaude</t>
  </si>
  <si>
    <t>Ūdensvada dezinfekcija</t>
  </si>
  <si>
    <t>Ūdensvada tīkli</t>
  </si>
  <si>
    <r>
      <t xml:space="preserve">Tāme sastādīta _____. gada tirgus cenās, pamatojoties uz ELT-A daļas rasējumiem. Tāmes izmaksas ____________ </t>
    </r>
    <r>
      <rPr>
        <i/>
        <sz val="10"/>
        <rFont val="Arial"/>
        <family val="2"/>
      </rPr>
      <t>euro</t>
    </r>
  </si>
  <si>
    <t>Demontāža</t>
  </si>
  <si>
    <t>Gaismekļa demontāža</t>
  </si>
  <si>
    <t>Kronšteina demontāža</t>
  </si>
  <si>
    <t>Balsta demontāža</t>
  </si>
  <si>
    <t>Kabelis balstā demontāža</t>
  </si>
  <si>
    <t>Demontēto balstu likvidācija</t>
  </si>
  <si>
    <t>Kabelis gruntī</t>
  </si>
  <si>
    <t>Montāža</t>
  </si>
  <si>
    <t>Kabeļu skapis KS-4A ar pamatu</t>
  </si>
  <si>
    <t>Kabelis balstā NYY-J-3x1.5</t>
  </si>
  <si>
    <t>Kabelis gruntī NYY-J-4x16</t>
  </si>
  <si>
    <t>Kabelis gruntī NYY-J-4x6</t>
  </si>
  <si>
    <t>Plastikāta caurule KR-75</t>
  </si>
  <si>
    <t>Plastikāta caurule DVK-110</t>
  </si>
  <si>
    <t>Cinkots balsts H-8m ar kronšteinu L-1.5m un dz/betona pamatu</t>
  </si>
  <si>
    <t>Cinkots balsts H-6m ar  dz/betona pamatu</t>
  </si>
  <si>
    <t>Cinkots balsts H-6m ar kronšteinu L-2,3m un dz/betona pamatu (ZEBRA)</t>
  </si>
  <si>
    <t>Nozarojuma uzmava</t>
  </si>
  <si>
    <t>Savienojuma uzmava</t>
  </si>
  <si>
    <t>Balsta vietas aizzīmēšana</t>
  </si>
  <si>
    <t>gb</t>
  </si>
  <si>
    <t>Gaismeklis SGP-340-100W ar spuldzi</t>
  </si>
  <si>
    <t>Gaismeklis metālhalogēna 250W ar spuldzi (Calypso ZEBRA)</t>
  </si>
  <si>
    <t>El. sadale balstā ar mazgabarīta automātu</t>
  </si>
  <si>
    <t xml:space="preserve">Kabeļa gala apdare </t>
  </si>
  <si>
    <t>Spailes balstā</t>
  </si>
  <si>
    <t>Fāzēšana</t>
  </si>
  <si>
    <t>Brīdinājuma lenta</t>
  </si>
  <si>
    <t>Sazemējuma  ierīkošana</t>
  </si>
  <si>
    <t>Līniju ieslēgšana sagatavošana un pārbaude</t>
  </si>
  <si>
    <t>līn.</t>
  </si>
  <si>
    <t>Lokālā tāme Nr.3</t>
  </si>
  <si>
    <t>Lokālā tāme Nr.2</t>
  </si>
  <si>
    <t>Darbu izmaksas</t>
  </si>
  <si>
    <t>Tranšeja - bedre kabeļa vai citu apakšzemes komunikāciju apsekošanai (šurfēšana)</t>
  </si>
  <si>
    <t>Tranšeja - bedre ZS uzmavām</t>
  </si>
  <si>
    <t>Tranšejas rakšana un aizbēršana viena līdz divu kabeļu (caurules) gūldīšanai 1m dziļumā</t>
  </si>
  <si>
    <t>Tranšejas rakšana un aizbēršana viena līdz divu kabeļu (caurules) gūldīšanai 0.7m dziļumā ar rokām</t>
  </si>
  <si>
    <t>Kabeļu līnijas mehāniskā aizsardzība celtniecības laikā</t>
  </si>
  <si>
    <t>Visu spriegumu  plastm. vai papīra izolācijas kabeļu gala uzgaļi</t>
  </si>
  <si>
    <t>ZS kabeļa 185 mm2 un lielāka ieguldīšana gatavā tranšejā</t>
  </si>
  <si>
    <t>ZS kabeļa 185 mm2 un lielāka ievēršana caurulē</t>
  </si>
  <si>
    <t xml:space="preserve">ZS plastmasas izolācijas kabeļa 185 mm2  un lielāka savienošanas uzmavas montāža </t>
  </si>
  <si>
    <t>Materiālu izmaksas</t>
  </si>
  <si>
    <t>0803.001</t>
  </si>
  <si>
    <t>Kabelis 1kV, četrdzīslu  4x240 Al (AXPK-1-4x240mm²)</t>
  </si>
  <si>
    <t>0911.006</t>
  </si>
  <si>
    <t xml:space="preserve">Kabeļu kape EPKE 0084 150-300mm2 0.6/1kV plastm. izol. </t>
  </si>
  <si>
    <t>0912.003</t>
  </si>
  <si>
    <t>Savienošanas uzmava četrdzīslu kabelim LJSM-4x95-240</t>
  </si>
  <si>
    <t>0912.002</t>
  </si>
  <si>
    <t>Kabeļu aizsardzības caurule d=110, zemē guldāmā, gofrētā, cietā 750N</t>
  </si>
  <si>
    <t>0912.008</t>
  </si>
  <si>
    <t>Kabeļu aizsardzības caurule d=110, zemē guldāmā, gofrētā, lokanā 450N</t>
  </si>
  <si>
    <t>0912.011</t>
  </si>
  <si>
    <t>Kabeļu aizsardzības caurule d=110, zemē guldāmā, gofrētā, dalāmā 750N, EVOCAB SPLIT 750N</t>
  </si>
  <si>
    <t xml:space="preserve"> Citi darbi</t>
  </si>
  <si>
    <t>EPL vai sarkanās līnijas nospraušana</t>
  </si>
  <si>
    <t>km</t>
  </si>
  <si>
    <t>EPL digitālā uzmērīšana</t>
  </si>
  <si>
    <t>Rakšanas atļaujas saņemšana</t>
  </si>
  <si>
    <t>Nr.</t>
  </si>
  <si>
    <t>Elektroapgāde ārējie tīkli</t>
  </si>
  <si>
    <t>Optiskais ār/iekštelpu kab. 2x6 SM</t>
  </si>
  <si>
    <t>Pazemes kabelis VMOHBU 10x2x0.5</t>
  </si>
  <si>
    <t>Pazemes kabelis VMOHBU 50x2x0.5</t>
  </si>
  <si>
    <t>Pazemes kabelis VMOHBU 100x2x0.5</t>
  </si>
  <si>
    <t>Polietilēna caurule d.100mm, l-6000mm</t>
  </si>
  <si>
    <t>gab</t>
  </si>
  <si>
    <t>Polietilēna caurule d.50mm, l-6000mm</t>
  </si>
  <si>
    <t>Šķeltā caurule d.100mm l-6000mm</t>
  </si>
  <si>
    <t>Brīdīnājuma lente</t>
  </si>
  <si>
    <t xml:space="preserve">Virve kabeļa ievilkšanai(6mm/500m) - </t>
  </si>
  <si>
    <t>Akas lūka "peldošā tipa", ar ietvaru 40t</t>
  </si>
  <si>
    <t>Akas lūka "peldošā tipa", ar ietvaru 12.5t</t>
  </si>
  <si>
    <t>Plastmasas aka PEH 800x650 (Evopipes)</t>
  </si>
  <si>
    <t>Plastmasas aka PEH 800x650, bez dibena (Evopipes)</t>
  </si>
  <si>
    <t>Kabeļu akas dzelzbetona riņķis</t>
  </si>
  <si>
    <t>Atloks dz/b gredzena stiprināšanai</t>
  </si>
  <si>
    <t>Hermetiķis</t>
  </si>
  <si>
    <t>Caurules noslēdzošais gals (100 mm)</t>
  </si>
  <si>
    <t>Caurules noslēdzošais gals (50 mm)</t>
  </si>
  <si>
    <t>Uzmava JCSA 140</t>
  </si>
  <si>
    <t>Uzmava JCSA 300</t>
  </si>
  <si>
    <t>Konektori SL8C  (paka 1000 gab.)</t>
  </si>
  <si>
    <t>Modulis LSA</t>
  </si>
  <si>
    <t>Montāžas materiāli</t>
  </si>
  <si>
    <t>Kabeļu dzīslu tīrīšanas komplekts 4413-S</t>
  </si>
  <si>
    <t>Tranšejas rakšana un aizbēršana, platums 0.5m</t>
  </si>
  <si>
    <t>Tranšejas rakšana ar rokam</t>
  </si>
  <si>
    <t>Polietilēna cauruļu guldīšana tranšejā un savienojumu izbūve</t>
  </si>
  <si>
    <t>Esošo kabeļu aizsardzība ar šķelto cauruli</t>
  </si>
  <si>
    <t>Maģistrālo un sadales kabeļu mērījumi starp gala iekārtām 1.pāris</t>
  </si>
  <si>
    <t>pāris</t>
  </si>
  <si>
    <t>Maģīstrālo un sadales kabeļu mērījumi starp gala iekārtām, katrs nākošais pāris</t>
  </si>
  <si>
    <t>Kabeļu ieguldīšana kabeļu kanalizācijā</t>
  </si>
  <si>
    <t>Kabeļu akas PEH uzstādīšana uz esošas caurules</t>
  </si>
  <si>
    <t>Kabeļu akas PEH (800x650) uzstādīšana</t>
  </si>
  <si>
    <t xml:space="preserve">Jauna 12F, 24F optiskā kabeļa pievienošana esošajai uzmavai </t>
  </si>
  <si>
    <t>uzmava</t>
  </si>
  <si>
    <t>Optiskā kabeļa šķiedru metināšana,  montāžas kvalitātes kontrole pēc montāžas pabeigšanas (jaunieguldīts kabelis) 1. šķiedra</t>
  </si>
  <si>
    <t>metinājums</t>
  </si>
  <si>
    <t>Optiskā kabeļa šķiedru metināšana,  montāžas kvalitātes kontrole pēc montāžas pabeigšanas (jaunieguldīts kabelis) katra nākošā šķiedra</t>
  </si>
  <si>
    <t>Pieņemšanas testēšana un mērījumi; 1. šķiedra</t>
  </si>
  <si>
    <t>šķiedra</t>
  </si>
  <si>
    <t>Pieņemšanas testēšana un profilaktiskie mērījumi; katra nākošā šķiedra</t>
  </si>
  <si>
    <t>Kabeļu pāru montāža paralēlā uzmavā, kabeļa tilpums 10x2</t>
  </si>
  <si>
    <t>Kabeļu pāru montāža paralēlā uzmavā, kabeļa tilpums 50x2</t>
  </si>
  <si>
    <t>Kabeļu pāru montāža paralēlā uzmavā, kabeļa tilpums 100x2</t>
  </si>
  <si>
    <t>Uzmavas montāža</t>
  </si>
  <si>
    <t>Kabeļu montāža sadales skapjos un krosos, ieskaitot moduļu uzstādīšanu (vecs skapis; jauni kabeļi, vai skapju pārslēgšana, krosu sablīvēšana)</t>
  </si>
  <si>
    <t>100 pāri</t>
  </si>
  <si>
    <t>Buksiera ievilkšana</t>
  </si>
  <si>
    <t>Sakaru kabeļu demontāža</t>
  </si>
  <si>
    <t>Sakaru kabeļu kanalizācijas demontāža</t>
  </si>
  <si>
    <t>Sakaru kabeļu akas demontāža</t>
  </si>
  <si>
    <t>1m2</t>
  </si>
  <si>
    <t>Betona bruģa pārbruģēšana</t>
  </si>
  <si>
    <t xml:space="preserve">Transporta  organizēšanas plāna izstrādāšana un realizēšana </t>
  </si>
  <si>
    <t>Dokumentācija, atzinumi, rakšanas atļaujas saņemšana un noslēgšana</t>
  </si>
  <si>
    <t>obj.</t>
  </si>
  <si>
    <t>Ģeodēzija un trases nospraušana</t>
  </si>
  <si>
    <t>Transporta izdevumi</t>
  </si>
  <si>
    <r>
      <t xml:space="preserve">Tāme sastādīta _____. gada tirgus cenās, pamatojoties uz EST daļas rasējumiem. Tāmes izmaksas ____________ </t>
    </r>
    <r>
      <rPr>
        <i/>
        <sz val="10"/>
        <rFont val="Arial"/>
        <family val="2"/>
      </rPr>
      <t>euro</t>
    </r>
  </si>
  <si>
    <t>Lokālā tāme Nr.6</t>
  </si>
  <si>
    <t>Elektronisko sakaru tīkli, ārējie tīkli</t>
  </si>
  <si>
    <t>PAVISAM KOPĀ</t>
  </si>
  <si>
    <t>Nojaukšanā radušos materiālu un būvgružu izvešana uz atbērtni vai utilizācija atbilstoši normatīvo aktu prasībām</t>
  </si>
  <si>
    <t>Būvtafeles izgatavošana un uzstādīšana</t>
  </si>
  <si>
    <t xml:space="preserve">Būvlaukuma ierīkošana </t>
  </si>
  <si>
    <t>Esošo  komunikāciju papildus uzmērīšana kuras nav uzrādītas esošajā topogrāfiskajā plānā un to reģistrēšana MDC</t>
  </si>
  <si>
    <t xml:space="preserve"> ĢT Ceļa daļa, LKT daļas būve, VST daļas būve, VST daļas materiāli, ELT-A daļas būve, ELT daļas materiāli </t>
  </si>
  <si>
    <t>Šauras monolīta betona joslas nojaukšana un radušos būvgružu izvešana uz būvuzņēmēja atbērtni vai izgāztuvi</t>
  </si>
  <si>
    <t>Demontēto materiālu transportēšana  (asfaltbetons, šķembas, apmales) uz būvuzņēmēja atbērtni vai izgāztuvi</t>
  </si>
  <si>
    <t>Būvniecības atkritumu utilizācija uz būvuzņēmēja atbērtni vai izgāztuvi</t>
  </si>
  <si>
    <t>3.Ielas būvniecības darbi</t>
  </si>
  <si>
    <t>Apmales100.30.15 uz betona C16/20 pamata (t.sk. iegremdētas -19m)</t>
  </si>
  <si>
    <t xml:space="preserve">Apmales100.22.15 uz betona C16/20 pamata </t>
  </si>
  <si>
    <t>Apmales slīpās kreisās 100.30/22.15 uz betona C16/20 pamata</t>
  </si>
  <si>
    <t>Apmales slīpās labās 100.30/22.15 uz betona C16/20 pamata</t>
  </si>
  <si>
    <t>5.1.</t>
  </si>
  <si>
    <t>R=0,5m</t>
  </si>
  <si>
    <t>5.2.</t>
  </si>
  <si>
    <t>R=3m</t>
  </si>
  <si>
    <t>5.3.</t>
  </si>
  <si>
    <t>R=4m</t>
  </si>
  <si>
    <t>5.4.</t>
  </si>
  <si>
    <t>R=5m (t.sk. Iegremdētes - 15m)</t>
  </si>
  <si>
    <t>5.5.</t>
  </si>
  <si>
    <t>R=6m</t>
  </si>
  <si>
    <t>5.6.</t>
  </si>
  <si>
    <t>R=8m</t>
  </si>
  <si>
    <t>Ieliektas R=3m apmaļu līnijas no zāģētām taisnām apmalēm 100.30.15 uz betona C16/20 pamata</t>
  </si>
  <si>
    <t>Betona ietvju apmales 100.20.8 uz betona C16/20 pamata</t>
  </si>
  <si>
    <t>Mazu rādiusu ietvju apmales līnijas no vertikāli ar betonu C16/20 iebetonētiem betona bruģakmeņiem 20x10x8cm</t>
  </si>
  <si>
    <t>Brauktuves sega:</t>
  </si>
  <si>
    <t>9.1.</t>
  </si>
  <si>
    <r>
      <t>karstais asfalts AC11</t>
    </r>
    <r>
      <rPr>
        <vertAlign val="subscript"/>
        <sz val="11"/>
        <color indexed="8"/>
        <rFont val="Calibri"/>
        <family val="2"/>
      </rPr>
      <t>surf</t>
    </r>
    <r>
      <rPr>
        <sz val="10"/>
        <rFont val="Arial"/>
        <family val="0"/>
      </rPr>
      <t xml:space="preserve"> S-III - 4cm</t>
    </r>
  </si>
  <si>
    <t>9.2.</t>
  </si>
  <si>
    <r>
      <t>karstais asfalts AC22</t>
    </r>
    <r>
      <rPr>
        <vertAlign val="subscript"/>
        <sz val="11"/>
        <color indexed="8"/>
        <rFont val="Calibri"/>
        <family val="2"/>
      </rPr>
      <t>base</t>
    </r>
    <r>
      <rPr>
        <sz val="10"/>
        <rFont val="Arial"/>
        <family val="0"/>
      </rPr>
      <t xml:space="preserve"> S-IV - 6cm</t>
    </r>
  </si>
  <si>
    <t>9.3.</t>
  </si>
  <si>
    <t>minerālmateriālu maisījums 0/45 N-III - 10cm</t>
  </si>
  <si>
    <t>9.4.</t>
  </si>
  <si>
    <t>minerālmateriālu maisījums 0/56 N-III - 15cm</t>
  </si>
  <si>
    <t>9.5.</t>
  </si>
  <si>
    <r>
      <t>Salizturīgais slānis ar k</t>
    </r>
    <r>
      <rPr>
        <vertAlign val="subscript"/>
        <sz val="11"/>
        <color indexed="8"/>
        <rFont val="Calibri"/>
        <family val="2"/>
      </rPr>
      <t>filtr</t>
    </r>
    <r>
      <rPr>
        <sz val="10"/>
        <rFont val="Arial"/>
        <family val="0"/>
      </rPr>
      <t>.&gt;1m/dn - 30cm</t>
    </r>
  </si>
  <si>
    <t>Karstā asfalta AC22 base S-IV klase sabiezinājumi ātrumvaļņu veidošanai</t>
  </si>
  <si>
    <t>t</t>
  </si>
  <si>
    <t>Sega sānielu pieslēgumos:</t>
  </si>
  <si>
    <t>11.1.</t>
  </si>
  <si>
    <r>
      <t>karstais asfalts AC11</t>
    </r>
    <r>
      <rPr>
        <vertAlign val="subscript"/>
        <sz val="11"/>
        <color indexed="8"/>
        <rFont val="Calibri"/>
        <family val="2"/>
      </rPr>
      <t>surf</t>
    </r>
    <r>
      <rPr>
        <sz val="10"/>
        <rFont val="Arial"/>
        <family val="0"/>
      </rPr>
      <t xml:space="preserve"> S-IV - 4cm</t>
    </r>
  </si>
  <si>
    <t>11.2.</t>
  </si>
  <si>
    <r>
      <t>karstais asfalts AC22</t>
    </r>
    <r>
      <rPr>
        <vertAlign val="subscript"/>
        <sz val="11"/>
        <color indexed="8"/>
        <rFont val="Calibri"/>
        <family val="2"/>
      </rPr>
      <t>base</t>
    </r>
    <r>
      <rPr>
        <sz val="10"/>
        <rFont val="Arial"/>
        <family val="0"/>
      </rPr>
      <t xml:space="preserve"> S-IV - 5cm</t>
    </r>
  </si>
  <si>
    <t>11.3.</t>
  </si>
  <si>
    <t>11.4.</t>
  </si>
  <si>
    <t>minerālmateriālu maisījums 0/56 N-IV - 15cm</t>
  </si>
  <si>
    <t>11.5.</t>
  </si>
  <si>
    <r>
      <t>salizturīgais slānis ar k</t>
    </r>
    <r>
      <rPr>
        <vertAlign val="subscript"/>
        <sz val="11"/>
        <color indexed="8"/>
        <rFont val="Calibri"/>
        <family val="2"/>
      </rPr>
      <t>filtr</t>
    </r>
    <r>
      <rPr>
        <sz val="10"/>
        <rFont val="Arial"/>
        <family val="0"/>
      </rPr>
      <t>&gt;1m/dn - 25cm</t>
    </r>
  </si>
  <si>
    <t>Sega brauktuvei paralēlajās stāvēšanas joslās:</t>
  </si>
  <si>
    <t>karstais asfalts AC16 base S-IV - 4cm</t>
  </si>
  <si>
    <t>12.3.</t>
  </si>
  <si>
    <t>minerālmateriālu maisījums 0/45 N-III klase - 18cm</t>
  </si>
  <si>
    <t>12.4.</t>
  </si>
  <si>
    <t>saizturīgais slānis - 20cm</t>
  </si>
  <si>
    <t>Sega iebrauktuvēs uz veikala "MEGO" pagalmu , Skolas ielu Nr.3, PK 6+25 un PK 4+60:</t>
  </si>
  <si>
    <t>13.1.</t>
  </si>
  <si>
    <t>13.2.</t>
  </si>
  <si>
    <t>13.3.</t>
  </si>
  <si>
    <t>13.4.</t>
  </si>
  <si>
    <t>salizturīgais slānis ar kfiltr&gt;1m/dn - 20cm</t>
  </si>
  <si>
    <t>Sega stāvēšanas laukumā pret skolu:</t>
  </si>
  <si>
    <t>14.1.</t>
  </si>
  <si>
    <r>
      <t xml:space="preserve">karstais asfalts AC11 </t>
    </r>
    <r>
      <rPr>
        <vertAlign val="subscript"/>
        <sz val="11"/>
        <color indexed="8"/>
        <rFont val="Calibri"/>
        <family val="2"/>
      </rPr>
      <t>surf</t>
    </r>
    <r>
      <rPr>
        <sz val="10"/>
        <rFont val="Arial"/>
        <family val="0"/>
      </rPr>
      <t xml:space="preserve"> S-IV - 4cm</t>
    </r>
  </si>
  <si>
    <t>14.2.</t>
  </si>
  <si>
    <r>
      <t xml:space="preserve">karstais asfalts AC16 </t>
    </r>
    <r>
      <rPr>
        <vertAlign val="subscript"/>
        <sz val="11"/>
        <color indexed="8"/>
        <rFont val="Calibri"/>
        <family val="2"/>
      </rPr>
      <t>base</t>
    </r>
    <r>
      <rPr>
        <sz val="10"/>
        <rFont val="Arial"/>
        <family val="0"/>
      </rPr>
      <t xml:space="preserve"> S-IV - 4cm</t>
    </r>
  </si>
  <si>
    <t>14.3.</t>
  </si>
  <si>
    <t>14.4.</t>
  </si>
  <si>
    <t>Sega iebrauktuvēs uz gruntsgabaliem Skolas ielā Nr.2, skolas teritoriju PK 7+25 un Skolas ielā Nr.9, 13 un 15:</t>
  </si>
  <si>
    <t>-pelēki taisnstūra betona bruģakmeņi 20x10cm - 8cm</t>
  </si>
  <si>
    <t>rupjas smilts starpkārta - 3-5cm</t>
  </si>
  <si>
    <t>minerālmateriālu maisījums 0/45 N-IV - 18cm</t>
  </si>
  <si>
    <t xml:space="preserve">Sega iebrauktuvēs uz daudzdzīvokļu māju pagalmiem Skolas ielā Nr.12, 14, 18A, un 18B: </t>
  </si>
  <si>
    <t>pārbruģēti esošie betona bruģakmeņi 20x10cm - 8cm</t>
  </si>
  <si>
    <t>16.4.</t>
  </si>
  <si>
    <t>minerālmateriālu maisījums 0/56 N-III - 12cm</t>
  </si>
  <si>
    <t>16.5.</t>
  </si>
  <si>
    <t>Sega iebrauktuvē uz daudzdzīvokļu mājas pagalmu Skolas ielā Nr.8</t>
  </si>
  <si>
    <t>pelēki betona bruģakmeņi 20x10cm  - 8cm</t>
  </si>
  <si>
    <t>17.5.</t>
  </si>
  <si>
    <t>Aivara Stikuta ielas pieslēguma sega:</t>
  </si>
  <si>
    <t>18.1.</t>
  </si>
  <si>
    <t>pārbruģēti esošie betona bruģakmeņi "SIGMA", pievienojot 20% jaunus  - 8cm</t>
  </si>
  <si>
    <t>18.2.</t>
  </si>
  <si>
    <t>18.3.</t>
  </si>
  <si>
    <t>18.4.</t>
  </si>
  <si>
    <t>18.5.</t>
  </si>
  <si>
    <t>salizturīgais slānis  - 20cm</t>
  </si>
  <si>
    <t>Pārbruģēta sega PK6 pret mājas Skolas ielā Nr.7 galu:</t>
  </si>
  <si>
    <t>esošie betona bruģakmeņi NOSTALITH  - 8cm</t>
  </si>
  <si>
    <t>19.3.</t>
  </si>
  <si>
    <t>19.4.</t>
  </si>
  <si>
    <t>20.1.</t>
  </si>
  <si>
    <t>esošie  režģotie EKOLOG bruģakmeņi - 9cm</t>
  </si>
  <si>
    <t>20.2.</t>
  </si>
  <si>
    <t>20.3.</t>
  </si>
  <si>
    <t>20.4.</t>
  </si>
  <si>
    <t>21.1.</t>
  </si>
  <si>
    <t>pelēki betona bruģakmeņi 20x10cm (pelēki - 1300 m2, brūni - 25m2) -6cm</t>
  </si>
  <si>
    <t>21.2.</t>
  </si>
  <si>
    <t>21.3.</t>
  </si>
  <si>
    <t>21.4.</t>
  </si>
  <si>
    <t>Apaļakmeņu bruģējums sānielās:</t>
  </si>
  <si>
    <t>22.1.</t>
  </si>
  <si>
    <t>22.2.</t>
  </si>
  <si>
    <t>rupjas smilts  - 7-10cm</t>
  </si>
  <si>
    <t>22.3.</t>
  </si>
  <si>
    <t>Apaļakmeņu bruģējums ~PK 9+20:</t>
  </si>
  <si>
    <t>23.1.</t>
  </si>
  <si>
    <t>apaļakmeņi, h=10-12cm</t>
  </si>
  <si>
    <t>23.2.</t>
  </si>
  <si>
    <t>rupja smilts  7-10cm</t>
  </si>
  <si>
    <t>Sega laukumam zemesgabals Nr.80070022118 un 80070022122 (Skolas ielā Nr.7A) un 0,5m platai nomalei pieslēgumā Rīgas ielai</t>
  </si>
  <si>
    <t>24.1.</t>
  </si>
  <si>
    <t>minerālmateriālu maisījums 0/32s N-III - 10cm</t>
  </si>
  <si>
    <t>24.2.</t>
  </si>
  <si>
    <t>minerālmateriālu maisījums 0/32p N-III - 10cm</t>
  </si>
  <si>
    <t>Zaļumu joslas - ar zāliena sēklu maisījumu apsēta sagatavotas augu zemes kārta 15cm</t>
  </si>
  <si>
    <t>Akmens šķembu fr.10-40 bērums 20cm kārtā gar ietves ārmalu un skolas jauno žogu</t>
  </si>
  <si>
    <t>Sadzīves kanalizācijas skataku vāku pacelšana vid.7cm</t>
  </si>
  <si>
    <t>Sadzīves kanalizācijas skataku vāku pazemināšana vid.8cm</t>
  </si>
  <si>
    <t>Gāzesvada armatūras pazemināšana vid. par 17cm</t>
  </si>
  <si>
    <t>Gāzesvada armatūras pacelšana vid. par 10cm</t>
  </si>
  <si>
    <t>Ūdensvada aizbīdņu kapju pacelšana vid.par 11cm</t>
  </si>
  <si>
    <t>Ūdensvada aizbīdņu kapju pazemināšana vid.par 10cm</t>
  </si>
  <si>
    <t>Ūdensvada aku vāku pazemināšana vid.par 5cm</t>
  </si>
  <si>
    <t>Ūdensvada aku vāku pacelšana vid.par 8cm</t>
  </si>
  <si>
    <t>Telefona kanalizācijas aku vāku pacelšana vid.par 12cm</t>
  </si>
  <si>
    <t>Telefona kanalizācijas aku vāku pazemināšana vid.par 5cm</t>
  </si>
  <si>
    <t>Ielu norāžu atjaunošana ar jaunām ielu norādēm, status nostiprinot ar betonu C16/20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</si>
</sst>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"/>
    <numFmt numFmtId="165" formatCode="0.0"/>
    <numFmt numFmtId="166" formatCode="_-* #,##0.00_-;\-* #,##0.00_-;_-* \-??_-;_-@_-"/>
    <numFmt numFmtId="167" formatCode="0.0%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sz val="10"/>
      <name val="Helv"/>
      <family val="0"/>
    </font>
    <font>
      <sz val="9"/>
      <name val="Arial"/>
      <family val="2"/>
    </font>
    <font>
      <i/>
      <sz val="10"/>
      <color indexed="63"/>
      <name val="Arial"/>
      <family val="2"/>
    </font>
    <font>
      <sz val="11"/>
      <color indexed="8"/>
      <name val="Wingdings 2"/>
      <family val="1"/>
    </font>
    <font>
      <sz val="11"/>
      <color indexed="8"/>
      <name val="Symbol"/>
      <family val="1"/>
    </font>
    <font>
      <vertAlign val="subscript"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Verdana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2"/>
      <color indexed="8"/>
      <name val="Times New Roman"/>
      <family val="1"/>
    </font>
    <font>
      <sz val="8"/>
      <color indexed="8"/>
      <name val="Verdana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14142"/>
      <name val="Arial"/>
      <family val="2"/>
    </font>
    <font>
      <i/>
      <sz val="10"/>
      <color rgb="FF414142"/>
      <name val="Arial"/>
      <family val="2"/>
    </font>
    <font>
      <b/>
      <sz val="12"/>
      <color theme="1"/>
      <name val="Times New Roman"/>
      <family val="1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10"/>
      <color rgb="FF41414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/>
      <top style="medium">
        <color rgb="FF000000"/>
      </top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2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5" fillId="0" borderId="11" xfId="0" applyFont="1" applyBorder="1" applyAlignment="1">
      <alignment horizontal="right" vertical="top" wrapText="1"/>
    </xf>
    <xf numFmtId="4" fontId="0" fillId="0" borderId="12" xfId="0" applyNumberFormat="1" applyFont="1" applyBorder="1" applyAlignment="1">
      <alignment vertical="top" wrapText="1"/>
    </xf>
    <xf numFmtId="4" fontId="0" fillId="0" borderId="13" xfId="0" applyNumberFormat="1" applyFont="1" applyBorder="1" applyAlignment="1">
      <alignment vertical="top" wrapText="1"/>
    </xf>
    <xf numFmtId="4" fontId="5" fillId="0" borderId="13" xfId="0" applyNumberFormat="1" applyFont="1" applyBorder="1" applyAlignment="1">
      <alignment vertical="top" wrapText="1"/>
    </xf>
    <xf numFmtId="2" fontId="0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4" fillId="0" borderId="0" xfId="0" applyNumberFormat="1" applyFont="1" applyBorder="1" applyAlignment="1">
      <alignment/>
    </xf>
    <xf numFmtId="4" fontId="5" fillId="0" borderId="13" xfId="0" applyNumberFormat="1" applyFont="1" applyBorder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0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2" fontId="0" fillId="0" borderId="12" xfId="0" applyNumberFormat="1" applyBorder="1" applyAlignment="1">
      <alignment horizontal="right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1" fontId="0" fillId="0" borderId="18" xfId="0" applyNumberFormat="1" applyFont="1" applyBorder="1" applyAlignment="1">
      <alignment horizontal="center" vertical="top"/>
    </xf>
    <xf numFmtId="1" fontId="0" fillId="0" borderId="12" xfId="0" applyNumberFormat="1" applyFont="1" applyBorder="1" applyAlignment="1">
      <alignment horizontal="center" vertical="top"/>
    </xf>
    <xf numFmtId="1" fontId="0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 textRotation="90" wrapText="1"/>
    </xf>
    <xf numFmtId="2" fontId="9" fillId="0" borderId="12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2" fontId="0" fillId="0" borderId="12" xfId="0" applyNumberFormat="1" applyFont="1" applyBorder="1" applyAlignment="1">
      <alignment horizontal="right"/>
    </xf>
    <xf numFmtId="2" fontId="0" fillId="0" borderId="12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right" vertical="center"/>
    </xf>
    <xf numFmtId="2" fontId="0" fillId="0" borderId="12" xfId="0" applyNumberFormat="1" applyFont="1" applyFill="1" applyBorder="1" applyAlignment="1">
      <alignment vertical="center"/>
    </xf>
    <xf numFmtId="2" fontId="0" fillId="0" borderId="1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wrapText="1"/>
    </xf>
    <xf numFmtId="0" fontId="0" fillId="0" borderId="15" xfId="0" applyFont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 wrapText="1"/>
    </xf>
    <xf numFmtId="1" fontId="0" fillId="0" borderId="23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right" vertical="top" wrapText="1"/>
    </xf>
    <xf numFmtId="0" fontId="6" fillId="0" borderId="24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4" fontId="0" fillId="0" borderId="0" xfId="0" applyNumberFormat="1" applyFont="1" applyBorder="1" applyAlignment="1">
      <alignment vertical="top" wrapText="1"/>
    </xf>
    <xf numFmtId="4" fontId="0" fillId="0" borderId="12" xfId="0" applyNumberFormat="1" applyFont="1" applyBorder="1" applyAlignment="1">
      <alignment horizontal="right" vertical="top" wrapText="1"/>
    </xf>
    <xf numFmtId="0" fontId="0" fillId="0" borderId="0" xfId="0" applyFont="1" applyAlignment="1">
      <alignment vertical="center" wrapText="1"/>
    </xf>
    <xf numFmtId="0" fontId="55" fillId="0" borderId="26" xfId="0" applyFont="1" applyBorder="1" applyAlignment="1">
      <alignment vertical="top" wrapText="1"/>
    </xf>
    <xf numFmtId="0" fontId="55" fillId="0" borderId="27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55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center" wrapText="1"/>
    </xf>
    <xf numFmtId="0" fontId="55" fillId="0" borderId="28" xfId="0" applyFont="1" applyBorder="1" applyAlignment="1">
      <alignment vertical="top" wrapText="1"/>
    </xf>
    <xf numFmtId="0" fontId="55" fillId="0" borderId="29" xfId="0" applyFont="1" applyBorder="1" applyAlignment="1">
      <alignment vertical="top" wrapText="1"/>
    </xf>
    <xf numFmtId="0" fontId="55" fillId="0" borderId="30" xfId="0" applyFont="1" applyBorder="1" applyAlignment="1">
      <alignment vertical="top" wrapText="1"/>
    </xf>
    <xf numFmtId="0" fontId="55" fillId="0" borderId="31" xfId="0" applyFont="1" applyBorder="1" applyAlignment="1">
      <alignment vertical="top" wrapText="1"/>
    </xf>
    <xf numFmtId="0" fontId="55" fillId="0" borderId="32" xfId="0" applyFont="1" applyBorder="1" applyAlignment="1">
      <alignment vertical="top" wrapText="1"/>
    </xf>
    <xf numFmtId="0" fontId="55" fillId="0" borderId="17" xfId="0" applyFont="1" applyBorder="1" applyAlignment="1">
      <alignment vertical="top" wrapText="1"/>
    </xf>
    <xf numFmtId="0" fontId="55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55" fillId="0" borderId="33" xfId="0" applyFont="1" applyBorder="1" applyAlignment="1">
      <alignment vertical="top" wrapText="1"/>
    </xf>
    <xf numFmtId="0" fontId="56" fillId="0" borderId="34" xfId="0" applyFont="1" applyBorder="1" applyAlignment="1">
      <alignment vertical="top" wrapText="1"/>
    </xf>
    <xf numFmtId="0" fontId="56" fillId="0" borderId="35" xfId="0" applyFont="1" applyBorder="1" applyAlignment="1">
      <alignment vertical="top" wrapText="1"/>
    </xf>
    <xf numFmtId="0" fontId="55" fillId="0" borderId="36" xfId="0" applyFont="1" applyBorder="1" applyAlignment="1">
      <alignment vertical="top" wrapText="1"/>
    </xf>
    <xf numFmtId="0" fontId="55" fillId="0" borderId="37" xfId="0" applyFont="1" applyBorder="1" applyAlignment="1">
      <alignment vertical="top" wrapText="1"/>
    </xf>
    <xf numFmtId="0" fontId="55" fillId="0" borderId="38" xfId="0" applyFont="1" applyBorder="1" applyAlignment="1">
      <alignment vertical="top" wrapText="1"/>
    </xf>
    <xf numFmtId="0" fontId="55" fillId="0" borderId="39" xfId="0" applyFont="1" applyBorder="1" applyAlignment="1">
      <alignment vertical="top" wrapText="1"/>
    </xf>
    <xf numFmtId="0" fontId="55" fillId="0" borderId="40" xfId="0" applyFont="1" applyBorder="1" applyAlignment="1">
      <alignment vertical="top" wrapText="1"/>
    </xf>
    <xf numFmtId="0" fontId="55" fillId="0" borderId="4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Alignment="1">
      <alignment/>
    </xf>
    <xf numFmtId="0" fontId="55" fillId="0" borderId="0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55" fillId="0" borderId="0" xfId="0" applyFont="1" applyBorder="1" applyAlignment="1">
      <alignment vertical="top" wrapText="1"/>
    </xf>
    <xf numFmtId="0" fontId="0" fillId="0" borderId="19" xfId="0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center" vertical="top"/>
    </xf>
    <xf numFmtId="49" fontId="0" fillId="0" borderId="42" xfId="0" applyNumberFormat="1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wrapText="1"/>
    </xf>
    <xf numFmtId="49" fontId="53" fillId="0" borderId="12" xfId="0" applyNumberFormat="1" applyFont="1" applyBorder="1" applyAlignment="1">
      <alignment wrapText="1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wrapText="1"/>
    </xf>
    <xf numFmtId="49" fontId="53" fillId="0" borderId="12" xfId="0" applyNumberFormat="1" applyFont="1" applyBorder="1" applyAlignment="1">
      <alignment/>
    </xf>
    <xf numFmtId="166" fontId="5" fillId="0" borderId="12" xfId="57" applyNumberFormat="1" applyFont="1" applyFill="1" applyBorder="1" applyAlignment="1">
      <alignment horizontal="right" vertical="center"/>
      <protection/>
    </xf>
    <xf numFmtId="167" fontId="3" fillId="0" borderId="43" xfId="44" applyNumberFormat="1" applyFont="1" applyFill="1" applyBorder="1" applyAlignment="1" applyProtection="1">
      <alignment horizontal="center" vertical="center"/>
      <protection/>
    </xf>
    <xf numFmtId="2" fontId="3" fillId="0" borderId="43" xfId="44" applyNumberFormat="1" applyFont="1" applyFill="1" applyBorder="1" applyAlignment="1" applyProtection="1">
      <alignment horizontal="right" vertical="center"/>
      <protection/>
    </xf>
    <xf numFmtId="166" fontId="5" fillId="0" borderId="43" xfId="57" applyNumberFormat="1" applyFont="1" applyFill="1" applyBorder="1" applyAlignment="1">
      <alignment horizontal="right" vertical="center"/>
      <protection/>
    </xf>
    <xf numFmtId="166" fontId="5" fillId="0" borderId="44" xfId="57" applyNumberFormat="1" applyFont="1" applyFill="1" applyBorder="1" applyAlignment="1">
      <alignment horizontal="right" vertical="center"/>
      <protection/>
    </xf>
    <xf numFmtId="0" fontId="4" fillId="0" borderId="0" xfId="56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0" fontId="5" fillId="0" borderId="0" xfId="0" applyFont="1" applyBorder="1" applyAlignment="1">
      <alignment horizontal="right" wrapText="1"/>
    </xf>
    <xf numFmtId="166" fontId="5" fillId="0" borderId="0" xfId="57" applyNumberFormat="1" applyFont="1" applyFill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left" wrapText="1"/>
    </xf>
    <xf numFmtId="49" fontId="0" fillId="0" borderId="12" xfId="0" applyNumberFormat="1" applyFill="1" applyBorder="1" applyAlignment="1">
      <alignment wrapText="1"/>
    </xf>
    <xf numFmtId="2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4" fillId="0" borderId="12" xfId="0" applyFont="1" applyBorder="1" applyAlignment="1">
      <alignment horizontal="left" vertical="top" wrapText="1"/>
    </xf>
    <xf numFmtId="0" fontId="53" fillId="0" borderId="12" xfId="0" applyFont="1" applyBorder="1" applyAlignment="1">
      <alignment wrapText="1"/>
    </xf>
    <xf numFmtId="0" fontId="38" fillId="0" borderId="12" xfId="0" applyFont="1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8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55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/>
    </xf>
    <xf numFmtId="2" fontId="0" fillId="0" borderId="12" xfId="0" applyNumberFormat="1" applyFont="1" applyFill="1" applyBorder="1" applyAlignment="1">
      <alignment horizontal="right" vertical="center"/>
    </xf>
    <xf numFmtId="166" fontId="5" fillId="0" borderId="42" xfId="57" applyNumberFormat="1" applyFont="1" applyFill="1" applyBorder="1" applyAlignment="1">
      <alignment horizontal="right" vertical="center"/>
      <protection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0" borderId="12" xfId="0" applyFill="1" applyBorder="1" applyAlignment="1">
      <alignment wrapText="1"/>
    </xf>
    <xf numFmtId="0" fontId="38" fillId="0" borderId="12" xfId="0" applyFont="1" applyFill="1" applyBorder="1" applyAlignment="1">
      <alignment wrapText="1"/>
    </xf>
    <xf numFmtId="0" fontId="0" fillId="0" borderId="45" xfId="61" applyFont="1" applyFill="1" applyBorder="1" applyAlignment="1">
      <alignment horizontal="center"/>
      <protection/>
    </xf>
    <xf numFmtId="0" fontId="0" fillId="0" borderId="23" xfId="0" applyFont="1" applyBorder="1" applyAlignment="1">
      <alignment horizontal="left" wrapText="1"/>
    </xf>
    <xf numFmtId="0" fontId="0" fillId="0" borderId="23" xfId="61" applyFont="1" applyFill="1" applyBorder="1" applyAlignment="1">
      <alignment horizontal="center"/>
      <protection/>
    </xf>
    <xf numFmtId="1" fontId="0" fillId="0" borderId="23" xfId="61" applyNumberFormat="1" applyFont="1" applyFill="1" applyBorder="1" applyAlignment="1">
      <alignment horizontal="center"/>
      <protection/>
    </xf>
    <xf numFmtId="0" fontId="0" fillId="0" borderId="46" xfId="61" applyFont="1" applyFill="1" applyBorder="1" applyAlignment="1">
      <alignment horizontal="center"/>
      <protection/>
    </xf>
    <xf numFmtId="0" fontId="0" fillId="0" borderId="23" xfId="60" applyFont="1" applyBorder="1" applyAlignment="1">
      <alignment horizontal="left" vertical="center"/>
      <protection/>
    </xf>
    <xf numFmtId="1" fontId="0" fillId="0" borderId="12" xfId="62" applyNumberFormat="1" applyFont="1" applyBorder="1" applyAlignment="1">
      <alignment horizontal="center"/>
      <protection/>
    </xf>
    <xf numFmtId="1" fontId="0" fillId="0" borderId="12" xfId="61" applyNumberFormat="1" applyFont="1" applyFill="1" applyBorder="1" applyAlignment="1">
      <alignment horizontal="center"/>
      <protection/>
    </xf>
    <xf numFmtId="0" fontId="0" fillId="0" borderId="12" xfId="61" applyFont="1" applyFill="1" applyBorder="1" applyAlignment="1">
      <alignment horizontal="center"/>
      <protection/>
    </xf>
    <xf numFmtId="0" fontId="0" fillId="0" borderId="12" xfId="62" applyFont="1" applyBorder="1" applyAlignment="1">
      <alignment horizontal="center" vertical="center"/>
      <protection/>
    </xf>
    <xf numFmtId="2" fontId="0" fillId="0" borderId="12" xfId="61" applyNumberFormat="1" applyFont="1" applyFill="1" applyBorder="1" applyAlignment="1">
      <alignment horizontal="center"/>
      <protection/>
    </xf>
    <xf numFmtId="0" fontId="0" fillId="0" borderId="12" xfId="64" applyFont="1" applyFill="1" applyBorder="1" applyAlignment="1">
      <alignment horizontal="left" vertical="center" wrapText="1"/>
      <protection/>
    </xf>
    <xf numFmtId="0" fontId="0" fillId="0" borderId="12" xfId="62" applyFont="1" applyBorder="1" applyAlignment="1">
      <alignment horizontal="center"/>
      <protection/>
    </xf>
    <xf numFmtId="0" fontId="0" fillId="0" borderId="12" xfId="62" applyFont="1" applyBorder="1" applyAlignment="1">
      <alignment horizontal="left" vertical="center" wrapText="1"/>
      <protection/>
    </xf>
    <xf numFmtId="0" fontId="0" fillId="0" borderId="12" xfId="64" applyFont="1" applyFill="1" applyBorder="1" applyAlignment="1">
      <alignment horizontal="center" vertical="center" wrapText="1"/>
      <protection/>
    </xf>
    <xf numFmtId="0" fontId="53" fillId="0" borderId="12" xfId="0" applyFont="1" applyBorder="1" applyAlignment="1">
      <alignment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49" fontId="15" fillId="0" borderId="12" xfId="69" applyNumberFormat="1" applyFont="1" applyFill="1" applyBorder="1" applyAlignment="1">
      <alignment horizontal="left" vertical="center" wrapText="1"/>
      <protection/>
    </xf>
    <xf numFmtId="49" fontId="15" fillId="0" borderId="12" xfId="69" applyNumberFormat="1" applyFont="1" applyFill="1" applyBorder="1" applyAlignment="1">
      <alignment horizontal="center"/>
      <protection/>
    </xf>
    <xf numFmtId="0" fontId="15" fillId="0" borderId="12" xfId="63" applyNumberFormat="1" applyFont="1" applyFill="1" applyBorder="1" applyAlignment="1">
      <alignment horizontal="center" vertical="center" wrapText="1"/>
      <protection/>
    </xf>
    <xf numFmtId="0" fontId="14" fillId="0" borderId="12" xfId="65" applyFont="1" applyBorder="1" applyAlignment="1">
      <alignment horizontal="left"/>
      <protection/>
    </xf>
    <xf numFmtId="0" fontId="0" fillId="0" borderId="47" xfId="61" applyFont="1" applyFill="1" applyBorder="1" applyAlignment="1">
      <alignment horizontal="center"/>
      <protection/>
    </xf>
    <xf numFmtId="0" fontId="0" fillId="0" borderId="48" xfId="61" applyFont="1" applyFill="1" applyBorder="1" applyAlignment="1">
      <alignment horizontal="center"/>
      <protection/>
    </xf>
    <xf numFmtId="0" fontId="0" fillId="0" borderId="20" xfId="62" applyFont="1" applyBorder="1" applyAlignment="1">
      <alignment horizontal="center"/>
      <protection/>
    </xf>
    <xf numFmtId="0" fontId="0" fillId="0" borderId="23" xfId="0" applyBorder="1" applyAlignment="1">
      <alignment horizontal="left" vertical="top"/>
    </xf>
    <xf numFmtId="0" fontId="57" fillId="0" borderId="23" xfId="0" applyFont="1" applyBorder="1" applyAlignment="1">
      <alignment wrapText="1"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/>
    </xf>
    <xf numFmtId="0" fontId="15" fillId="0" borderId="12" xfId="0" applyNumberFormat="1" applyFont="1" applyFill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top"/>
    </xf>
    <xf numFmtId="0" fontId="15" fillId="0" borderId="12" xfId="63" applyNumberFormat="1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vertical="center" wrapText="1"/>
    </xf>
    <xf numFmtId="2" fontId="16" fillId="0" borderId="12" xfId="0" applyNumberFormat="1" applyFont="1" applyBorder="1" applyAlignment="1">
      <alignment horizontal="center" vertical="center" wrapText="1"/>
    </xf>
    <xf numFmtId="0" fontId="16" fillId="34" borderId="12" xfId="0" applyFont="1" applyFill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/>
    </xf>
    <xf numFmtId="2" fontId="16" fillId="34" borderId="12" xfId="0" applyNumberFormat="1" applyFont="1" applyFill="1" applyBorder="1" applyAlignment="1">
      <alignment horizontal="center" vertical="center" wrapText="1"/>
    </xf>
    <xf numFmtId="2" fontId="16" fillId="0" borderId="12" xfId="0" applyNumberFormat="1" applyFont="1" applyBorder="1" applyAlignment="1">
      <alignment horizontal="center" vertical="center"/>
    </xf>
    <xf numFmtId="0" fontId="59" fillId="0" borderId="12" xfId="0" applyFont="1" applyBorder="1" applyAlignment="1">
      <alignment vertical="center" wrapText="1"/>
    </xf>
    <xf numFmtId="2" fontId="59" fillId="0" borderId="12" xfId="0" applyNumberFormat="1" applyFont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/>
    </xf>
    <xf numFmtId="2" fontId="16" fillId="34" borderId="12" xfId="0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top"/>
    </xf>
    <xf numFmtId="0" fontId="4" fillId="0" borderId="23" xfId="0" applyFont="1" applyBorder="1" applyAlignment="1">
      <alignment horizontal="left" vertical="top" wrapText="1"/>
    </xf>
    <xf numFmtId="2" fontId="0" fillId="0" borderId="13" xfId="0" applyNumberFormat="1" applyBorder="1" applyAlignment="1">
      <alignment horizontal="right"/>
    </xf>
    <xf numFmtId="0" fontId="4" fillId="0" borderId="19" xfId="0" applyFont="1" applyBorder="1" applyAlignment="1">
      <alignment horizontal="right" vertical="top" wrapText="1"/>
    </xf>
    <xf numFmtId="0" fontId="16" fillId="0" borderId="12" xfId="0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wrapText="1"/>
    </xf>
    <xf numFmtId="0" fontId="0" fillId="0" borderId="12" xfId="63" applyFont="1" applyFill="1" applyBorder="1" applyAlignment="1">
      <alignment horizontal="left" vertical="top" wrapText="1"/>
      <protection/>
    </xf>
    <xf numFmtId="0" fontId="16" fillId="0" borderId="12" xfId="63" applyFont="1" applyFill="1" applyBorder="1" applyAlignment="1">
      <alignment horizontal="left" vertical="top" wrapText="1"/>
      <protection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 wrapText="1"/>
    </xf>
    <xf numFmtId="2" fontId="16" fillId="0" borderId="12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 wrapText="1"/>
    </xf>
    <xf numFmtId="2" fontId="16" fillId="0" borderId="12" xfId="0" applyNumberFormat="1" applyFont="1" applyFill="1" applyBorder="1" applyAlignment="1">
      <alignment horizontal="center" vertical="center" wrapText="1"/>
    </xf>
    <xf numFmtId="49" fontId="15" fillId="0" borderId="12" xfId="69" applyNumberFormat="1" applyFont="1" applyFill="1" applyBorder="1" applyAlignment="1">
      <alignment horizontal="left" vertical="center" wrapText="1"/>
      <protection/>
    </xf>
    <xf numFmtId="49" fontId="15" fillId="0" borderId="12" xfId="69" applyNumberFormat="1" applyFont="1" applyFill="1" applyBorder="1" applyAlignment="1">
      <alignment horizontal="center"/>
      <protection/>
    </xf>
    <xf numFmtId="0" fontId="15" fillId="0" borderId="12" xfId="63" applyNumberFormat="1" applyFont="1" applyFill="1" applyBorder="1" applyAlignment="1">
      <alignment horizontal="center" vertical="center" wrapText="1"/>
      <protection/>
    </xf>
    <xf numFmtId="0" fontId="15" fillId="0" borderId="12" xfId="63" applyFont="1" applyFill="1" applyBorder="1" applyAlignment="1">
      <alignment horizontal="left" vertical="top" wrapText="1"/>
      <protection/>
    </xf>
    <xf numFmtId="0" fontId="15" fillId="0" borderId="12" xfId="59" applyFont="1" applyFill="1" applyBorder="1" applyAlignment="1">
      <alignment horizontal="center" vertical="center" wrapText="1"/>
      <protection/>
    </xf>
    <xf numFmtId="2" fontId="15" fillId="0" borderId="12" xfId="0" applyNumberFormat="1" applyFont="1" applyFill="1" applyBorder="1" applyAlignment="1">
      <alignment horizontal="center" vertical="center" wrapText="1"/>
    </xf>
    <xf numFmtId="0" fontId="0" fillId="0" borderId="12" xfId="59" applyFont="1" applyFill="1" applyBorder="1" applyAlignment="1">
      <alignment horizontal="left" vertical="center" wrapText="1"/>
      <protection/>
    </xf>
    <xf numFmtId="2" fontId="16" fillId="0" borderId="12" xfId="0" applyNumberFormat="1" applyFont="1" applyFill="1" applyBorder="1" applyAlignment="1">
      <alignment horizontal="right" vertical="center" wrapText="1"/>
    </xf>
    <xf numFmtId="0" fontId="16" fillId="0" borderId="12" xfId="0" applyFont="1" applyFill="1" applyBorder="1" applyAlignment="1">
      <alignment horizontal="left" vertical="center" wrapText="1"/>
    </xf>
    <xf numFmtId="2" fontId="16" fillId="0" borderId="12" xfId="0" applyNumberFormat="1" applyFont="1" applyFill="1" applyBorder="1" applyAlignment="1">
      <alignment horizontal="right" vertical="center"/>
    </xf>
    <xf numFmtId="0" fontId="16" fillId="0" borderId="12" xfId="0" applyFont="1" applyFill="1" applyBorder="1" applyAlignment="1">
      <alignment horizontal="left" vertical="center"/>
    </xf>
    <xf numFmtId="0" fontId="16" fillId="35" borderId="12" xfId="0" applyFont="1" applyFill="1" applyBorder="1" applyAlignment="1">
      <alignment horizontal="left" vertical="center" wrapText="1"/>
    </xf>
    <xf numFmtId="0" fontId="0" fillId="35" borderId="12" xfId="0" applyFill="1" applyBorder="1" applyAlignment="1">
      <alignment/>
    </xf>
    <xf numFmtId="49" fontId="53" fillId="35" borderId="12" xfId="0" applyNumberFormat="1" applyFont="1" applyFill="1" applyBorder="1" applyAlignment="1">
      <alignment wrapText="1"/>
    </xf>
    <xf numFmtId="49" fontId="0" fillId="35" borderId="12" xfId="0" applyNumberFormat="1" applyFill="1" applyBorder="1" applyAlignment="1">
      <alignment wrapText="1"/>
    </xf>
    <xf numFmtId="0" fontId="0" fillId="35" borderId="12" xfId="0" applyFill="1" applyBorder="1" applyAlignment="1">
      <alignment wrapText="1"/>
    </xf>
    <xf numFmtId="49" fontId="0" fillId="35" borderId="12" xfId="0" applyNumberFormat="1" applyFill="1" applyBorder="1" applyAlignment="1">
      <alignment/>
    </xf>
    <xf numFmtId="2" fontId="0" fillId="0" borderId="12" xfId="0" applyNumberFormat="1" applyFont="1" applyFill="1" applyBorder="1" applyAlignment="1">
      <alignment horizontal="center" vertical="center" wrapText="1"/>
    </xf>
    <xf numFmtId="0" fontId="0" fillId="0" borderId="12" xfId="65" applyFont="1" applyBorder="1" applyAlignment="1">
      <alignment horizontal="left" wrapText="1"/>
      <protection/>
    </xf>
    <xf numFmtId="0" fontId="0" fillId="33" borderId="12" xfId="0" applyFont="1" applyFill="1" applyBorder="1" applyAlignment="1">
      <alignment wrapText="1"/>
    </xf>
    <xf numFmtId="0" fontId="0" fillId="0" borderId="12" xfId="65" applyFont="1" applyBorder="1" applyAlignment="1">
      <alignment wrapText="1"/>
      <protection/>
    </xf>
    <xf numFmtId="0" fontId="0" fillId="33" borderId="12" xfId="0" applyFont="1" applyFill="1" applyBorder="1" applyAlignment="1">
      <alignment wrapText="1"/>
    </xf>
    <xf numFmtId="0" fontId="16" fillId="0" borderId="12" xfId="0" applyFont="1" applyFill="1" applyBorder="1" applyAlignment="1">
      <alignment horizontal="center" vertical="center"/>
    </xf>
    <xf numFmtId="0" fontId="16" fillId="0" borderId="12" xfId="5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 vertical="top" wrapText="1"/>
    </xf>
    <xf numFmtId="0" fontId="55" fillId="0" borderId="17" xfId="0" applyFont="1" applyBorder="1" applyAlignment="1">
      <alignment horizontal="left" vertical="top" wrapText="1"/>
    </xf>
    <xf numFmtId="0" fontId="55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55" fillId="0" borderId="28" xfId="0" applyFont="1" applyBorder="1" applyAlignment="1">
      <alignment vertical="top" wrapText="1"/>
    </xf>
    <xf numFmtId="0" fontId="55" fillId="0" borderId="31" xfId="0" applyFont="1" applyBorder="1" applyAlignment="1">
      <alignment vertical="top" wrapText="1"/>
    </xf>
    <xf numFmtId="0" fontId="55" fillId="0" borderId="27" xfId="0" applyFont="1" applyBorder="1" applyAlignment="1">
      <alignment vertical="top" wrapText="1"/>
    </xf>
    <xf numFmtId="0" fontId="55" fillId="0" borderId="49" xfId="0" applyFont="1" applyBorder="1" applyAlignment="1">
      <alignment vertical="top" wrapText="1"/>
    </xf>
    <xf numFmtId="0" fontId="0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55" fillId="0" borderId="36" xfId="0" applyFont="1" applyBorder="1" applyAlignment="1">
      <alignment vertical="top" wrapText="1"/>
    </xf>
    <xf numFmtId="0" fontId="55" fillId="0" borderId="30" xfId="0" applyFont="1" applyBorder="1" applyAlignment="1">
      <alignment vertical="top" wrapText="1"/>
    </xf>
    <xf numFmtId="0" fontId="55" fillId="0" borderId="50" xfId="0" applyFont="1" applyBorder="1" applyAlignment="1">
      <alignment vertical="top" wrapText="1"/>
    </xf>
    <xf numFmtId="0" fontId="55" fillId="0" borderId="39" xfId="0" applyFont="1" applyBorder="1" applyAlignment="1">
      <alignment vertical="top" wrapText="1"/>
    </xf>
    <xf numFmtId="0" fontId="55" fillId="0" borderId="51" xfId="0" applyFont="1" applyBorder="1" applyAlignment="1">
      <alignment vertical="top" wrapText="1"/>
    </xf>
    <xf numFmtId="0" fontId="55" fillId="0" borderId="52" xfId="0" applyFont="1" applyBorder="1" applyAlignment="1">
      <alignment vertical="top" wrapText="1"/>
    </xf>
    <xf numFmtId="0" fontId="55" fillId="0" borderId="53" xfId="0" applyFont="1" applyBorder="1" applyAlignment="1">
      <alignment vertical="top" wrapText="1"/>
    </xf>
    <xf numFmtId="0" fontId="55" fillId="0" borderId="41" xfId="0" applyFont="1" applyBorder="1" applyAlignment="1">
      <alignment vertical="top" wrapText="1"/>
    </xf>
    <xf numFmtId="0" fontId="55" fillId="0" borderId="54" xfId="0" applyFont="1" applyBorder="1" applyAlignment="1">
      <alignment vertical="top" wrapText="1"/>
    </xf>
    <xf numFmtId="0" fontId="55" fillId="0" borderId="0" xfId="0" applyFont="1" applyBorder="1" applyAlignment="1">
      <alignment vertical="top" wrapText="1"/>
    </xf>
    <xf numFmtId="0" fontId="55" fillId="0" borderId="55" xfId="0" applyFont="1" applyBorder="1" applyAlignment="1">
      <alignment vertical="top" wrapText="1"/>
    </xf>
    <xf numFmtId="0" fontId="55" fillId="0" borderId="56" xfId="0" applyFont="1" applyBorder="1" applyAlignment="1">
      <alignment vertical="top" wrapText="1"/>
    </xf>
    <xf numFmtId="0" fontId="55" fillId="0" borderId="0" xfId="0" applyFont="1" applyBorder="1" applyAlignment="1">
      <alignment vertical="center" wrapText="1"/>
    </xf>
    <xf numFmtId="0" fontId="55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 wrapText="1"/>
    </xf>
    <xf numFmtId="2" fontId="0" fillId="0" borderId="42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5" fillId="0" borderId="22" xfId="57" applyFont="1" applyFill="1" applyBorder="1" applyAlignment="1">
      <alignment horizontal="right" vertical="center" wrapText="1"/>
      <protection/>
    </xf>
    <xf numFmtId="0" fontId="5" fillId="0" borderId="57" xfId="57" applyFont="1" applyFill="1" applyBorder="1" applyAlignment="1">
      <alignment horizontal="right" vertical="center" wrapText="1"/>
      <protection/>
    </xf>
    <xf numFmtId="0" fontId="5" fillId="0" borderId="0" xfId="0" applyFont="1" applyBorder="1" applyAlignment="1">
      <alignment horizontal="right" wrapText="1"/>
    </xf>
    <xf numFmtId="0" fontId="5" fillId="0" borderId="58" xfId="0" applyFont="1" applyBorder="1" applyAlignment="1">
      <alignment horizontal="right" wrapText="1"/>
    </xf>
    <xf numFmtId="49" fontId="0" fillId="0" borderId="0" xfId="0" applyNumberFormat="1" applyBorder="1" applyAlignment="1">
      <alignment horizontal="left" wrapText="1"/>
    </xf>
    <xf numFmtId="0" fontId="0" fillId="0" borderId="23" xfId="0" applyFont="1" applyBorder="1" applyAlignment="1">
      <alignment horizontal="center" vertical="center" textRotation="90"/>
    </xf>
    <xf numFmtId="0" fontId="0" fillId="0" borderId="42" xfId="0" applyFont="1" applyBorder="1" applyAlignment="1">
      <alignment horizontal="center" vertical="center" textRotation="90"/>
    </xf>
    <xf numFmtId="0" fontId="0" fillId="0" borderId="23" xfId="0" applyFont="1" applyBorder="1" applyAlignment="1">
      <alignment horizontal="center" vertical="center" textRotation="90" wrapText="1"/>
    </xf>
    <xf numFmtId="0" fontId="0" fillId="0" borderId="42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57" applyFont="1" applyFill="1" applyBorder="1" applyAlignment="1">
      <alignment horizontal="right" vertical="center" wrapText="1"/>
      <protection/>
    </xf>
    <xf numFmtId="0" fontId="5" fillId="0" borderId="59" xfId="57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 horizontal="left" vertical="center" wrapText="1"/>
    </xf>
    <xf numFmtId="0" fontId="0" fillId="0" borderId="23" xfId="0" applyFont="1" applyBorder="1" applyAlignment="1">
      <alignment horizontal="left" vertical="center" textRotation="90" wrapText="1"/>
    </xf>
    <xf numFmtId="0" fontId="0" fillId="0" borderId="42" xfId="0" applyFont="1" applyBorder="1" applyAlignment="1">
      <alignment horizontal="left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5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 4" xfId="56"/>
    <cellStyle name="Normal 12" xfId="57"/>
    <cellStyle name="Normal 12 2" xfId="58"/>
    <cellStyle name="Normal 2" xfId="59"/>
    <cellStyle name="Normal_2002 invest Latvenergo" xfId="60"/>
    <cellStyle name="Normal_3raj" xfId="61"/>
    <cellStyle name="Normal_LATVENERGO satiksmes   70000" xfId="62"/>
    <cellStyle name="Normal_Sheet1" xfId="63"/>
    <cellStyle name="Normal_Slokas iela" xfId="64"/>
    <cellStyle name="Normal_T-2001" xfId="65"/>
    <cellStyle name="Note" xfId="66"/>
    <cellStyle name="Output" xfId="67"/>
    <cellStyle name="Percent" xfId="68"/>
    <cellStyle name="Style 1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5.140625" style="0" customWidth="1"/>
    <col min="2" max="2" width="17.28125" style="0" customWidth="1"/>
    <col min="3" max="3" width="43.8515625" style="0" customWidth="1"/>
    <col min="4" max="4" width="17.421875" style="0" customWidth="1"/>
  </cols>
  <sheetData>
    <row r="1" spans="1:7" ht="12.75">
      <c r="A1" s="3"/>
      <c r="B1" s="3"/>
      <c r="C1" s="1"/>
      <c r="D1" s="2"/>
      <c r="E1" s="3"/>
      <c r="F1" s="4"/>
      <c r="G1" s="5"/>
    </row>
    <row r="2" spans="1:7" ht="12.75">
      <c r="A2" s="229" t="s">
        <v>67</v>
      </c>
      <c r="B2" s="229"/>
      <c r="C2" s="229"/>
      <c r="D2" s="229"/>
      <c r="E2" s="229"/>
      <c r="F2" s="229"/>
      <c r="G2" s="229"/>
    </row>
    <row r="3" spans="1:8" ht="12.75">
      <c r="A3" s="231" t="s">
        <v>519</v>
      </c>
      <c r="B3" s="231"/>
      <c r="C3" s="231"/>
      <c r="D3" s="231"/>
      <c r="E3" s="231"/>
      <c r="F3" s="231"/>
      <c r="G3" s="231"/>
      <c r="H3" s="231"/>
    </row>
    <row r="4" spans="1:7" ht="12.75">
      <c r="A4" s="230" t="s">
        <v>45</v>
      </c>
      <c r="B4" s="230"/>
      <c r="C4" s="230"/>
      <c r="D4" s="230"/>
      <c r="E4" s="230"/>
      <c r="F4" s="230"/>
      <c r="G4" s="230"/>
    </row>
    <row r="5" spans="1:7" ht="12.75">
      <c r="A5" s="84"/>
      <c r="B5" s="84"/>
      <c r="C5" s="84"/>
      <c r="D5" s="84"/>
      <c r="E5" s="84"/>
      <c r="F5" s="84"/>
      <c r="G5" s="84"/>
    </row>
    <row r="6" spans="1:7" ht="12.75" customHeight="1">
      <c r="A6" s="222" t="s">
        <v>250</v>
      </c>
      <c r="B6" s="222"/>
      <c r="C6" s="222"/>
      <c r="D6" s="72"/>
      <c r="E6" s="72"/>
      <c r="F6" s="72"/>
      <c r="G6" s="72"/>
    </row>
    <row r="7" spans="1:7" ht="12.75" customHeight="1">
      <c r="A7" s="222" t="s">
        <v>249</v>
      </c>
      <c r="B7" s="222"/>
      <c r="C7" s="222"/>
      <c r="D7" s="222"/>
      <c r="E7" s="222"/>
      <c r="F7" s="222"/>
      <c r="G7" s="222"/>
    </row>
    <row r="8" spans="1:7" ht="12.75" customHeight="1">
      <c r="A8" s="222" t="s">
        <v>257</v>
      </c>
      <c r="B8" s="222"/>
      <c r="C8" s="222"/>
      <c r="D8" s="222"/>
      <c r="E8" s="222"/>
      <c r="F8" s="72"/>
      <c r="G8" s="72"/>
    </row>
    <row r="9" spans="1:7" ht="12.75" customHeight="1">
      <c r="A9" s="222" t="s">
        <v>46</v>
      </c>
      <c r="B9" s="222"/>
      <c r="C9" s="222"/>
      <c r="D9" s="72"/>
      <c r="E9" s="72"/>
      <c r="F9" s="72"/>
      <c r="G9" s="72"/>
    </row>
    <row r="10" spans="1:4" ht="13.5">
      <c r="A10" s="7"/>
      <c r="B10" s="3"/>
      <c r="C10" s="1"/>
      <c r="D10" s="2"/>
    </row>
    <row r="11" spans="1:4" ht="12.75" customHeight="1">
      <c r="A11" s="225" t="s">
        <v>38</v>
      </c>
      <c r="B11" s="227" t="s">
        <v>41</v>
      </c>
      <c r="C11" s="227" t="s">
        <v>40</v>
      </c>
      <c r="D11" s="225" t="s">
        <v>39</v>
      </c>
    </row>
    <row r="12" spans="1:4" ht="54" customHeight="1">
      <c r="A12" s="226"/>
      <c r="B12" s="228"/>
      <c r="C12" s="228"/>
      <c r="D12" s="226"/>
    </row>
    <row r="13" spans="1:4" ht="12.75">
      <c r="A13" s="26">
        <v>1</v>
      </c>
      <c r="B13" s="27">
        <v>2</v>
      </c>
      <c r="C13" s="28">
        <v>3</v>
      </c>
      <c r="D13" s="26">
        <v>4</v>
      </c>
    </row>
    <row r="14" spans="1:4" ht="12.75">
      <c r="A14" s="31">
        <v>1</v>
      </c>
      <c r="B14" s="90" t="s">
        <v>68</v>
      </c>
      <c r="C14" s="113" t="s">
        <v>74</v>
      </c>
      <c r="D14" s="29">
        <f>'KOPSAV.'!D19</f>
        <v>0</v>
      </c>
    </row>
    <row r="15" spans="1:4" ht="12.75">
      <c r="A15" s="32"/>
      <c r="B15" s="91"/>
      <c r="C15" s="89"/>
      <c r="D15" s="29"/>
    </row>
    <row r="16" spans="1:4" ht="12.75">
      <c r="A16" s="32">
        <v>2</v>
      </c>
      <c r="B16" s="91" t="s">
        <v>69</v>
      </c>
      <c r="C16" s="113" t="s">
        <v>73</v>
      </c>
      <c r="D16" s="29">
        <f>'KOPSAV.'!D26</f>
        <v>0</v>
      </c>
    </row>
    <row r="17" spans="1:4" ht="12.75">
      <c r="A17" s="32"/>
      <c r="B17" s="91"/>
      <c r="C17" s="89"/>
      <c r="D17" s="29"/>
    </row>
    <row r="18" spans="1:4" ht="12.75">
      <c r="A18" s="32">
        <v>3</v>
      </c>
      <c r="B18" s="91" t="s">
        <v>70</v>
      </c>
      <c r="C18" s="113" t="s">
        <v>386</v>
      </c>
      <c r="D18" s="29">
        <f>'KOPSAV.'!D33</f>
        <v>0</v>
      </c>
    </row>
    <row r="19" spans="1:4" ht="12.75">
      <c r="A19" s="32"/>
      <c r="B19" s="91"/>
      <c r="C19" s="89"/>
      <c r="D19" s="29"/>
    </row>
    <row r="20" spans="1:4" ht="12.75">
      <c r="A20" s="32">
        <v>4</v>
      </c>
      <c r="B20" s="91" t="s">
        <v>71</v>
      </c>
      <c r="C20" s="113" t="s">
        <v>75</v>
      </c>
      <c r="D20" s="29">
        <f>'KOPSAV.'!D40</f>
        <v>0</v>
      </c>
    </row>
    <row r="21" spans="1:4" ht="12.75">
      <c r="A21" s="32"/>
      <c r="B21" s="91"/>
      <c r="C21" s="30"/>
      <c r="D21" s="12"/>
    </row>
    <row r="22" spans="1:4" ht="12.75">
      <c r="A22" s="31">
        <v>5</v>
      </c>
      <c r="B22" s="90" t="s">
        <v>72</v>
      </c>
      <c r="C22" s="113" t="s">
        <v>450</v>
      </c>
      <c r="D22" s="29">
        <f>'KOPSAV.'!D47</f>
        <v>0</v>
      </c>
    </row>
    <row r="23" spans="1:4" ht="12.75">
      <c r="A23" s="31"/>
      <c r="B23" s="185"/>
      <c r="C23" s="186"/>
      <c r="D23" s="187"/>
    </row>
    <row r="24" spans="1:4" ht="12.75" customHeight="1">
      <c r="A24" s="31">
        <v>6</v>
      </c>
      <c r="B24" s="90" t="s">
        <v>77</v>
      </c>
      <c r="C24" s="113" t="s">
        <v>513</v>
      </c>
      <c r="D24" s="29">
        <f>'KOPSAV.'!D54</f>
        <v>0</v>
      </c>
    </row>
    <row r="25" spans="1:4" ht="13.5">
      <c r="A25" s="18"/>
      <c r="B25" s="19"/>
      <c r="C25" s="16" t="s">
        <v>11</v>
      </c>
      <c r="D25" s="23">
        <f>SUM(D14:D24)</f>
        <v>0</v>
      </c>
    </row>
    <row r="26" spans="1:4" ht="12.75">
      <c r="A26" s="18"/>
      <c r="B26" s="19"/>
      <c r="C26" s="8" t="s">
        <v>16</v>
      </c>
      <c r="D26" s="13">
        <f>D25*5%</f>
        <v>0</v>
      </c>
    </row>
    <row r="27" spans="1:6" ht="12.75">
      <c r="A27" s="18"/>
      <c r="B27" s="19"/>
      <c r="C27" s="8" t="s">
        <v>0</v>
      </c>
      <c r="D27" s="12">
        <f>SUM(D25:D26)</f>
        <v>0</v>
      </c>
      <c r="F27" s="22"/>
    </row>
    <row r="28" spans="1:6" ht="12.75">
      <c r="A28" s="18"/>
      <c r="B28" s="19"/>
      <c r="C28" s="8" t="s">
        <v>15</v>
      </c>
      <c r="D28" s="13">
        <f>D27*21%</f>
        <v>0</v>
      </c>
      <c r="F28" s="57"/>
    </row>
    <row r="29" spans="1:4" ht="13.5">
      <c r="A29" s="20"/>
      <c r="B29" s="21"/>
      <c r="C29" s="11" t="s">
        <v>13</v>
      </c>
      <c r="D29" s="14">
        <f>SUM(D27:D28)</f>
        <v>0</v>
      </c>
    </row>
    <row r="30" ht="14.25">
      <c r="E30" s="24"/>
    </row>
    <row r="31" ht="14.25">
      <c r="E31" s="24"/>
    </row>
    <row r="32" spans="2:5" ht="14.25">
      <c r="B32" s="25"/>
      <c r="C32" s="25"/>
      <c r="D32" s="24"/>
      <c r="E32" s="10"/>
    </row>
    <row r="33" spans="1:5" ht="12.75">
      <c r="A33" s="223" t="s">
        <v>32</v>
      </c>
      <c r="B33" s="223"/>
      <c r="C33" s="223"/>
      <c r="D33" s="223"/>
      <c r="E33" s="223"/>
    </row>
    <row r="34" spans="1:5" ht="12.75">
      <c r="A34" s="224" t="s">
        <v>47</v>
      </c>
      <c r="B34" s="224"/>
      <c r="C34" s="224"/>
      <c r="D34" s="224"/>
      <c r="E34" s="224"/>
    </row>
    <row r="35" spans="1:5" ht="12.75">
      <c r="A35" s="223" t="s">
        <v>33</v>
      </c>
      <c r="B35" s="223"/>
      <c r="C35" s="223"/>
      <c r="D35" s="223"/>
      <c r="E35" s="223"/>
    </row>
    <row r="36" spans="1:5" ht="12.75">
      <c r="A36" s="224" t="s">
        <v>47</v>
      </c>
      <c r="B36" s="224"/>
      <c r="C36" s="224"/>
      <c r="D36" s="224"/>
      <c r="E36" s="224"/>
    </row>
    <row r="37" spans="1:5" ht="12.75" customHeight="1">
      <c r="A37" s="223" t="s">
        <v>48</v>
      </c>
      <c r="B37" s="223"/>
      <c r="C37" s="223"/>
      <c r="D37" s="63"/>
      <c r="E37" s="63"/>
    </row>
  </sheetData>
  <sheetProtection/>
  <mergeCells count="16">
    <mergeCell ref="A2:G2"/>
    <mergeCell ref="A4:G4"/>
    <mergeCell ref="A6:C6"/>
    <mergeCell ref="A8:E8"/>
    <mergeCell ref="A7:G7"/>
    <mergeCell ref="A3:H3"/>
    <mergeCell ref="A9:C9"/>
    <mergeCell ref="A33:E33"/>
    <mergeCell ref="A34:E34"/>
    <mergeCell ref="A35:E35"/>
    <mergeCell ref="A36:E36"/>
    <mergeCell ref="A37:C37"/>
    <mergeCell ref="A11:A12"/>
    <mergeCell ref="B11:B12"/>
    <mergeCell ref="C11:C12"/>
    <mergeCell ref="D11:D12"/>
  </mergeCells>
  <printOptions/>
  <pageMargins left="1.0236220472440944" right="0.5118110236220472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01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4.140625" style="3" customWidth="1"/>
    <col min="2" max="2" width="17.421875" style="3" customWidth="1"/>
    <col min="3" max="3" width="34.140625" style="1" customWidth="1"/>
    <col min="4" max="4" width="18.28125" style="2" customWidth="1"/>
    <col min="5" max="5" width="15.00390625" style="3" customWidth="1"/>
    <col min="6" max="6" width="15.00390625" style="4" customWidth="1"/>
    <col min="7" max="7" width="15.00390625" style="5" customWidth="1"/>
    <col min="8" max="8" width="14.28125" style="5" customWidth="1"/>
    <col min="9" max="16384" width="9.140625" style="6" customWidth="1"/>
  </cols>
  <sheetData>
    <row r="2" spans="1:12" ht="12.75">
      <c r="A2" s="229" t="s">
        <v>63</v>
      </c>
      <c r="B2" s="229"/>
      <c r="C2" s="229"/>
      <c r="D2" s="229"/>
      <c r="E2" s="229"/>
      <c r="F2" s="229"/>
      <c r="G2" s="229"/>
      <c r="H2" s="229"/>
      <c r="I2" s="59"/>
      <c r="J2" s="59"/>
      <c r="K2" s="59"/>
      <c r="L2" s="59"/>
    </row>
    <row r="3" spans="1:12" ht="12.75">
      <c r="A3" s="231" t="s">
        <v>519</v>
      </c>
      <c r="B3" s="231"/>
      <c r="C3" s="231"/>
      <c r="D3" s="231"/>
      <c r="E3" s="231"/>
      <c r="F3" s="231"/>
      <c r="G3" s="231"/>
      <c r="H3" s="231"/>
      <c r="I3" s="73"/>
      <c r="J3" s="73"/>
      <c r="K3" s="73"/>
      <c r="L3" s="73"/>
    </row>
    <row r="4" spans="1:12" ht="12.75">
      <c r="A4" s="230" t="s">
        <v>45</v>
      </c>
      <c r="B4" s="230"/>
      <c r="C4" s="230"/>
      <c r="D4" s="230"/>
      <c r="E4" s="230"/>
      <c r="F4" s="230"/>
      <c r="G4" s="230"/>
      <c r="H4" s="230"/>
      <c r="I4" s="74"/>
      <c r="J4" s="74"/>
      <c r="K4" s="74"/>
      <c r="L4" s="74"/>
    </row>
    <row r="5" spans="1:12" ht="12.7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2.75" customHeight="1">
      <c r="A6" s="222" t="s">
        <v>250</v>
      </c>
      <c r="B6" s="222"/>
      <c r="C6" s="222"/>
      <c r="D6" s="72"/>
      <c r="E6" s="72"/>
      <c r="F6" s="72"/>
      <c r="G6" s="72"/>
      <c r="H6" s="72"/>
      <c r="I6" s="72"/>
      <c r="J6" s="72"/>
      <c r="K6" s="72"/>
      <c r="L6" s="72"/>
    </row>
    <row r="7" spans="1:12" ht="12.75" customHeight="1">
      <c r="A7" s="222" t="s">
        <v>249</v>
      </c>
      <c r="B7" s="222"/>
      <c r="C7" s="222"/>
      <c r="D7" s="222"/>
      <c r="E7" s="222"/>
      <c r="F7" s="222"/>
      <c r="G7" s="222"/>
      <c r="H7" s="72"/>
      <c r="I7" s="72"/>
      <c r="J7" s="72"/>
      <c r="K7" s="72"/>
      <c r="L7" s="72"/>
    </row>
    <row r="8" spans="1:12" ht="12.75" customHeight="1">
      <c r="A8" s="222" t="s">
        <v>257</v>
      </c>
      <c r="B8" s="222"/>
      <c r="C8" s="222"/>
      <c r="D8" s="222"/>
      <c r="E8" s="222"/>
      <c r="F8" s="72"/>
      <c r="G8" s="72"/>
      <c r="H8" s="72"/>
      <c r="I8" s="72"/>
      <c r="J8" s="72"/>
      <c r="K8" s="72"/>
      <c r="L8" s="72"/>
    </row>
    <row r="9" spans="1:12" ht="12.75" customHeight="1">
      <c r="A9" s="222" t="s">
        <v>46</v>
      </c>
      <c r="B9" s="222"/>
      <c r="C9" s="222"/>
      <c r="D9" s="72"/>
      <c r="E9" s="72"/>
      <c r="F9" s="72"/>
      <c r="G9" s="72"/>
      <c r="H9" s="72"/>
      <c r="I9" s="72"/>
      <c r="J9" s="72"/>
      <c r="K9" s="72"/>
      <c r="L9" s="72"/>
    </row>
    <row r="10" spans="1:12" ht="12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1:8" ht="12.75" customHeight="1">
      <c r="A11" s="225" t="s">
        <v>35</v>
      </c>
      <c r="B11" s="227" t="s">
        <v>34</v>
      </c>
      <c r="C11" s="227" t="s">
        <v>9</v>
      </c>
      <c r="D11" s="225" t="s">
        <v>37</v>
      </c>
      <c r="E11" s="256" t="s">
        <v>10</v>
      </c>
      <c r="F11" s="256"/>
      <c r="G11" s="256"/>
      <c r="H11" s="254" t="s">
        <v>7</v>
      </c>
    </row>
    <row r="12" spans="1:8" ht="26.25">
      <c r="A12" s="226"/>
      <c r="B12" s="228"/>
      <c r="C12" s="228"/>
      <c r="D12" s="226"/>
      <c r="E12" s="15" t="s">
        <v>64</v>
      </c>
      <c r="F12" s="15" t="s">
        <v>65</v>
      </c>
      <c r="G12" s="15" t="s">
        <v>66</v>
      </c>
      <c r="H12" s="255"/>
    </row>
    <row r="13" spans="1:8" ht="12.75">
      <c r="A13" s="49">
        <v>1</v>
      </c>
      <c r="B13" s="50">
        <v>2</v>
      </c>
      <c r="C13" s="43">
        <v>3</v>
      </c>
      <c r="D13" s="44">
        <v>4</v>
      </c>
      <c r="E13" s="51">
        <v>5</v>
      </c>
      <c r="F13" s="52">
        <v>6</v>
      </c>
      <c r="G13" s="51">
        <v>7</v>
      </c>
      <c r="H13" s="53">
        <v>8</v>
      </c>
    </row>
    <row r="14" spans="1:8" ht="12.75">
      <c r="A14" s="26">
        <v>1</v>
      </c>
      <c r="B14" s="26">
        <v>1</v>
      </c>
      <c r="C14" s="113" t="s">
        <v>74</v>
      </c>
      <c r="D14" s="29">
        <v>0</v>
      </c>
      <c r="E14" s="29">
        <f>'Lokālā tāme Nr.3 ŪKT'!N45</f>
        <v>0</v>
      </c>
      <c r="F14" s="29">
        <f>'Lokālā tāme Nr.3 ŪKT'!O45</f>
        <v>0</v>
      </c>
      <c r="G14" s="29">
        <f>'Lokālā tāme Nr.3 ŪKT'!P45</f>
        <v>0</v>
      </c>
      <c r="H14" s="29">
        <f>'Lokālā tāme Nr.3 ŪKT'!M45</f>
        <v>0</v>
      </c>
    </row>
    <row r="15" spans="1:8" ht="12.75">
      <c r="A15" s="26"/>
      <c r="B15" s="26"/>
      <c r="C15" s="54" t="s">
        <v>42</v>
      </c>
      <c r="D15" s="58">
        <v>0</v>
      </c>
      <c r="E15" s="29"/>
      <c r="F15" s="29"/>
      <c r="G15" s="29"/>
      <c r="H15" s="29"/>
    </row>
    <row r="16" spans="1:8" ht="12.75">
      <c r="A16" s="26"/>
      <c r="B16" s="26"/>
      <c r="C16" s="55" t="s">
        <v>43</v>
      </c>
      <c r="D16" s="58">
        <v>0</v>
      </c>
      <c r="E16" s="29"/>
      <c r="F16" s="29"/>
      <c r="G16" s="29"/>
      <c r="H16" s="29"/>
    </row>
    <row r="17" spans="1:8" ht="12.75">
      <c r="A17" s="26"/>
      <c r="B17" s="26"/>
      <c r="C17" s="54" t="s">
        <v>44</v>
      </c>
      <c r="D17" s="58">
        <v>0</v>
      </c>
      <c r="E17" s="29"/>
      <c r="F17" s="29"/>
      <c r="G17" s="29"/>
      <c r="H17" s="29"/>
    </row>
    <row r="18" spans="1:8" ht="12.75">
      <c r="A18" s="26"/>
      <c r="B18" s="26"/>
      <c r="C18" s="54" t="s">
        <v>36</v>
      </c>
      <c r="D18" s="48">
        <f>D14*23.59%</f>
        <v>0</v>
      </c>
      <c r="E18" s="29"/>
      <c r="F18" s="29"/>
      <c r="G18" s="29"/>
      <c r="H18" s="29"/>
    </row>
    <row r="19" spans="1:8" ht="12.75">
      <c r="A19" s="26"/>
      <c r="B19" s="26"/>
      <c r="C19" s="56" t="s">
        <v>514</v>
      </c>
      <c r="D19" s="17">
        <f>SUM(D14:D18)-D16</f>
        <v>0</v>
      </c>
      <c r="E19" s="29"/>
      <c r="F19" s="29"/>
      <c r="G19" s="29"/>
      <c r="H19" s="29"/>
    </row>
    <row r="20" spans="1:8" ht="12.75">
      <c r="A20" s="26"/>
      <c r="B20" s="26"/>
      <c r="C20" s="113"/>
      <c r="D20" s="29"/>
      <c r="E20" s="29"/>
      <c r="F20" s="29"/>
      <c r="G20" s="29"/>
      <c r="H20" s="29"/>
    </row>
    <row r="21" spans="1:8" ht="12.75">
      <c r="A21" s="26">
        <v>2</v>
      </c>
      <c r="B21" s="26">
        <v>2</v>
      </c>
      <c r="C21" s="113" t="s">
        <v>73</v>
      </c>
      <c r="D21" s="29">
        <f>'Lokālā tāme Nr.3 ŪKT'!Q46</f>
        <v>0</v>
      </c>
      <c r="E21" s="29">
        <f>'Lokālā tāme Nr.3 ŪKT'!N46</f>
        <v>0</v>
      </c>
      <c r="F21" s="29">
        <f>'Lokālā tāme Nr.3 ŪKT'!O46</f>
        <v>0</v>
      </c>
      <c r="G21" s="29">
        <f>'Lokālā tāme Nr.3 ŪKT'!P46</f>
        <v>0</v>
      </c>
      <c r="H21" s="29">
        <f>'Lokālā tāme Nr.3 ŪKT'!M46</f>
        <v>0</v>
      </c>
    </row>
    <row r="22" spans="1:8" ht="12.75">
      <c r="A22" s="26"/>
      <c r="B22" s="26"/>
      <c r="C22" s="54" t="s">
        <v>42</v>
      </c>
      <c r="D22" s="58">
        <v>0</v>
      </c>
      <c r="E22" s="29"/>
      <c r="F22" s="29"/>
      <c r="G22" s="29"/>
      <c r="H22" s="29"/>
    </row>
    <row r="23" spans="1:8" ht="12.75">
      <c r="A23" s="26"/>
      <c r="B23" s="26"/>
      <c r="C23" s="55" t="s">
        <v>43</v>
      </c>
      <c r="D23" s="58">
        <v>0</v>
      </c>
      <c r="E23" s="29"/>
      <c r="F23" s="29"/>
      <c r="G23" s="29"/>
      <c r="H23" s="29"/>
    </row>
    <row r="24" spans="1:8" ht="12.75">
      <c r="A24" s="26"/>
      <c r="B24" s="26"/>
      <c r="C24" s="54" t="s">
        <v>44</v>
      </c>
      <c r="D24" s="58">
        <v>0</v>
      </c>
      <c r="E24" s="29"/>
      <c r="F24" s="29"/>
      <c r="G24" s="29"/>
      <c r="H24" s="29"/>
    </row>
    <row r="25" spans="1:8" ht="12.75">
      <c r="A25" s="26"/>
      <c r="B25" s="26"/>
      <c r="C25" s="54" t="s">
        <v>36</v>
      </c>
      <c r="D25" s="48">
        <f>D21*23.59%</f>
        <v>0</v>
      </c>
      <c r="E25" s="29"/>
      <c r="F25" s="29"/>
      <c r="G25" s="29"/>
      <c r="H25" s="29"/>
    </row>
    <row r="26" spans="1:8" ht="12.75">
      <c r="A26" s="26"/>
      <c r="B26" s="26"/>
      <c r="C26" s="56" t="s">
        <v>514</v>
      </c>
      <c r="D26" s="17">
        <f>SUM(D21:D25)-D23</f>
        <v>0</v>
      </c>
      <c r="E26" s="29"/>
      <c r="F26" s="29"/>
      <c r="G26" s="29"/>
      <c r="H26" s="29"/>
    </row>
    <row r="27" spans="1:8" ht="12.75">
      <c r="A27" s="26"/>
      <c r="B27" s="26"/>
      <c r="C27" s="113"/>
      <c r="D27" s="29"/>
      <c r="E27" s="29"/>
      <c r="F27" s="29"/>
      <c r="G27" s="29"/>
      <c r="H27" s="29"/>
    </row>
    <row r="28" spans="1:8" ht="12.75">
      <c r="A28" s="26">
        <v>3</v>
      </c>
      <c r="B28" s="26">
        <v>3</v>
      </c>
      <c r="C28" s="113" t="s">
        <v>386</v>
      </c>
      <c r="D28" s="29">
        <f>'Lokālā tāme Nr.3 ŪKT'!Q47</f>
        <v>0</v>
      </c>
      <c r="E28" s="29">
        <f>'Lokālā tāme Nr.3 ŪKT'!N47</f>
        <v>0</v>
      </c>
      <c r="F28" s="29">
        <f>'Lokālā tāme Nr.3 ŪKT'!O47</f>
        <v>0</v>
      </c>
      <c r="G28" s="29">
        <f>'Lokālā tāme Nr.3 ŪKT'!P47</f>
        <v>0</v>
      </c>
      <c r="H28" s="29">
        <f>'Lokālā tāme Nr.3 ŪKT'!M47</f>
        <v>0</v>
      </c>
    </row>
    <row r="29" spans="1:8" ht="12.75">
      <c r="A29" s="26"/>
      <c r="B29" s="26"/>
      <c r="C29" s="54" t="s">
        <v>42</v>
      </c>
      <c r="D29" s="58">
        <v>0</v>
      </c>
      <c r="E29" s="29"/>
      <c r="F29" s="29"/>
      <c r="G29" s="29"/>
      <c r="H29" s="29"/>
    </row>
    <row r="30" spans="1:8" ht="12.75">
      <c r="A30" s="26"/>
      <c r="B30" s="26"/>
      <c r="C30" s="55" t="s">
        <v>43</v>
      </c>
      <c r="D30" s="58">
        <v>0</v>
      </c>
      <c r="E30" s="29"/>
      <c r="F30" s="29"/>
      <c r="G30" s="29"/>
      <c r="H30" s="29"/>
    </row>
    <row r="31" spans="1:8" ht="12.75">
      <c r="A31" s="26"/>
      <c r="B31" s="26"/>
      <c r="C31" s="54" t="s">
        <v>44</v>
      </c>
      <c r="D31" s="58">
        <v>0</v>
      </c>
      <c r="E31" s="29"/>
      <c r="F31" s="29"/>
      <c r="G31" s="29"/>
      <c r="H31" s="29"/>
    </row>
    <row r="32" spans="1:8" ht="12.75">
      <c r="A32" s="26"/>
      <c r="B32" s="26"/>
      <c r="C32" s="54" t="s">
        <v>36</v>
      </c>
      <c r="D32" s="48">
        <f>D28*23.59%</f>
        <v>0</v>
      </c>
      <c r="E32" s="29"/>
      <c r="F32" s="29"/>
      <c r="G32" s="29"/>
      <c r="H32" s="29"/>
    </row>
    <row r="33" spans="1:8" ht="12.75">
      <c r="A33" s="26"/>
      <c r="B33" s="26"/>
      <c r="C33" s="56" t="s">
        <v>514</v>
      </c>
      <c r="D33" s="17">
        <f>SUM(D28:D32)-D30</f>
        <v>0</v>
      </c>
      <c r="E33" s="29"/>
      <c r="F33" s="29"/>
      <c r="G33" s="29"/>
      <c r="H33" s="29"/>
    </row>
    <row r="34" spans="1:8" ht="12.75">
      <c r="A34" s="26"/>
      <c r="B34" s="26"/>
      <c r="C34" s="113"/>
      <c r="D34" s="29"/>
      <c r="E34" s="29"/>
      <c r="F34" s="29"/>
      <c r="G34" s="29"/>
      <c r="H34" s="29"/>
    </row>
    <row r="35" spans="1:8" ht="12.75">
      <c r="A35" s="26">
        <v>4</v>
      </c>
      <c r="B35" s="26">
        <v>4</v>
      </c>
      <c r="C35" s="113" t="s">
        <v>75</v>
      </c>
      <c r="D35" s="29">
        <f>'Lokālā tāme Nr.3 ŪKT'!Q48</f>
        <v>0</v>
      </c>
      <c r="E35" s="29">
        <f>'Lokālā tāme Nr.3 ŪKT'!N48</f>
        <v>0</v>
      </c>
      <c r="F35" s="29">
        <f>'Lokālā tāme Nr.3 ŪKT'!O48</f>
        <v>0</v>
      </c>
      <c r="G35" s="29">
        <f>'Lokālā tāme Nr.3 ŪKT'!P48</f>
        <v>0</v>
      </c>
      <c r="H35" s="29">
        <f>'Lokālā tāme Nr.3 ŪKT'!M48</f>
        <v>0</v>
      </c>
    </row>
    <row r="36" spans="1:8" ht="12.75">
      <c r="A36" s="26"/>
      <c r="B36" s="26"/>
      <c r="C36" s="54" t="s">
        <v>42</v>
      </c>
      <c r="D36" s="58">
        <v>0</v>
      </c>
      <c r="E36" s="29"/>
      <c r="F36" s="29"/>
      <c r="G36" s="29"/>
      <c r="H36" s="29"/>
    </row>
    <row r="37" spans="1:8" ht="12.75">
      <c r="A37" s="26"/>
      <c r="B37" s="26"/>
      <c r="C37" s="55" t="s">
        <v>43</v>
      </c>
      <c r="D37" s="58">
        <v>0</v>
      </c>
      <c r="E37" s="29"/>
      <c r="F37" s="29"/>
      <c r="G37" s="29"/>
      <c r="H37" s="29"/>
    </row>
    <row r="38" spans="1:8" ht="12.75">
      <c r="A38" s="26"/>
      <c r="B38" s="26"/>
      <c r="C38" s="54" t="s">
        <v>44</v>
      </c>
      <c r="D38" s="58">
        <v>0</v>
      </c>
      <c r="E38" s="29"/>
      <c r="F38" s="29"/>
      <c r="G38" s="29"/>
      <c r="H38" s="29"/>
    </row>
    <row r="39" spans="1:8" ht="12.75">
      <c r="A39" s="26"/>
      <c r="B39" s="26"/>
      <c r="C39" s="54" t="s">
        <v>36</v>
      </c>
      <c r="D39" s="48">
        <f>D35*23.59%</f>
        <v>0</v>
      </c>
      <c r="E39" s="29"/>
      <c r="F39" s="29"/>
      <c r="G39" s="29"/>
      <c r="H39" s="29"/>
    </row>
    <row r="40" spans="1:8" ht="12.75">
      <c r="A40" s="26"/>
      <c r="B40" s="26"/>
      <c r="C40" s="56" t="s">
        <v>514</v>
      </c>
      <c r="D40" s="17">
        <f>SUM(D35:D39)-D37</f>
        <v>0</v>
      </c>
      <c r="E40" s="29"/>
      <c r="F40" s="29"/>
      <c r="G40" s="29"/>
      <c r="H40" s="29"/>
    </row>
    <row r="41" spans="1:8" ht="12.75">
      <c r="A41" s="26"/>
      <c r="B41" s="26"/>
      <c r="C41" s="188"/>
      <c r="D41" s="29"/>
      <c r="E41" s="29"/>
      <c r="F41" s="29"/>
      <c r="G41" s="29"/>
      <c r="H41" s="29"/>
    </row>
    <row r="42" spans="1:8" ht="12.75">
      <c r="A42" s="26">
        <v>5</v>
      </c>
      <c r="B42" s="26">
        <v>5</v>
      </c>
      <c r="C42" s="113" t="s">
        <v>450</v>
      </c>
      <c r="D42" s="29">
        <f>'Lokālā tāme Nr.3 ŪKT'!Q49</f>
        <v>0</v>
      </c>
      <c r="E42" s="29">
        <f>'Lokālā tāme Nr.3 ŪKT'!N49</f>
        <v>0</v>
      </c>
      <c r="F42" s="29">
        <f>'Lokālā tāme Nr.3 ŪKT'!O49</f>
        <v>0</v>
      </c>
      <c r="G42" s="29">
        <f>'Lokālā tāme Nr.3 ŪKT'!P49</f>
        <v>0</v>
      </c>
      <c r="H42" s="29">
        <f>'Lokālā tāme Nr.3 ŪKT'!M49</f>
        <v>0</v>
      </c>
    </row>
    <row r="43" spans="1:8" ht="12.75">
      <c r="A43" s="26"/>
      <c r="B43" s="26"/>
      <c r="C43" s="54" t="s">
        <v>42</v>
      </c>
      <c r="D43" s="58">
        <v>0</v>
      </c>
      <c r="E43" s="29"/>
      <c r="F43" s="29"/>
      <c r="G43" s="29"/>
      <c r="H43" s="29"/>
    </row>
    <row r="44" spans="1:8" ht="12.75">
      <c r="A44" s="26"/>
      <c r="B44" s="26"/>
      <c r="C44" s="55" t="s">
        <v>43</v>
      </c>
      <c r="D44" s="58">
        <v>0</v>
      </c>
      <c r="E44" s="29"/>
      <c r="F44" s="29"/>
      <c r="G44" s="29"/>
      <c r="H44" s="29"/>
    </row>
    <row r="45" spans="1:8" ht="12.75">
      <c r="A45" s="26"/>
      <c r="B45" s="26"/>
      <c r="C45" s="54" t="s">
        <v>44</v>
      </c>
      <c r="D45" s="58">
        <v>0</v>
      </c>
      <c r="E45" s="29"/>
      <c r="F45" s="29"/>
      <c r="G45" s="29"/>
      <c r="H45" s="29"/>
    </row>
    <row r="46" spans="1:8" ht="12.75">
      <c r="A46" s="26"/>
      <c r="B46" s="26"/>
      <c r="C46" s="54" t="s">
        <v>36</v>
      </c>
      <c r="D46" s="48">
        <f>D42*23.59%</f>
        <v>0</v>
      </c>
      <c r="E46" s="29"/>
      <c r="F46" s="29"/>
      <c r="G46" s="29"/>
      <c r="H46" s="29"/>
    </row>
    <row r="47" spans="1:8" ht="12.75">
      <c r="A47" s="26"/>
      <c r="B47" s="26"/>
      <c r="C47" s="56" t="s">
        <v>514</v>
      </c>
      <c r="D47" s="17">
        <f>SUM(D42:D46)-D44</f>
        <v>0</v>
      </c>
      <c r="E47" s="29"/>
      <c r="F47" s="29"/>
      <c r="G47" s="29"/>
      <c r="H47" s="29"/>
    </row>
    <row r="48" spans="1:8" ht="12.75">
      <c r="A48" s="26"/>
      <c r="B48" s="26"/>
      <c r="C48" s="113"/>
      <c r="D48" s="29"/>
      <c r="E48" s="29"/>
      <c r="F48" s="29"/>
      <c r="G48" s="29"/>
      <c r="H48" s="29"/>
    </row>
    <row r="49" spans="1:8" ht="12.75">
      <c r="A49" s="26">
        <v>6</v>
      </c>
      <c r="B49" s="26">
        <v>6</v>
      </c>
      <c r="C49" s="113" t="s">
        <v>513</v>
      </c>
      <c r="D49" s="29">
        <f>'Lokālā tāme Nr.3 ŪKT'!Q50</f>
        <v>0</v>
      </c>
      <c r="E49" s="29">
        <f>'Lokālā tāme Nr.3 ŪKT'!N50</f>
        <v>0</v>
      </c>
      <c r="F49" s="29">
        <f>'Lokālā tāme Nr.3 ŪKT'!O50</f>
        <v>0</v>
      </c>
      <c r="G49" s="29">
        <f>'Lokālā tāme Nr.3 ŪKT'!P50</f>
        <v>0</v>
      </c>
      <c r="H49" s="29">
        <f>'Lokālā tāme Nr.3 ŪKT'!M50</f>
        <v>0</v>
      </c>
    </row>
    <row r="50" spans="1:8" ht="12.75" customHeight="1">
      <c r="A50" s="26"/>
      <c r="B50" s="26"/>
      <c r="C50" s="54" t="s">
        <v>42</v>
      </c>
      <c r="D50" s="58">
        <v>0</v>
      </c>
      <c r="E50" s="29"/>
      <c r="F50" s="29"/>
      <c r="G50" s="29"/>
      <c r="H50" s="29"/>
    </row>
    <row r="51" spans="1:8" ht="12.75" customHeight="1">
      <c r="A51" s="26"/>
      <c r="B51" s="26"/>
      <c r="C51" s="55" t="s">
        <v>43</v>
      </c>
      <c r="D51" s="58">
        <v>0</v>
      </c>
      <c r="E51" s="29"/>
      <c r="F51" s="29"/>
      <c r="G51" s="29"/>
      <c r="H51" s="29"/>
    </row>
    <row r="52" spans="1:8" ht="12.75" customHeight="1">
      <c r="A52" s="26"/>
      <c r="B52" s="26"/>
      <c r="C52" s="54" t="s">
        <v>44</v>
      </c>
      <c r="D52" s="58">
        <v>0</v>
      </c>
      <c r="E52" s="29"/>
      <c r="F52" s="29"/>
      <c r="G52" s="29"/>
      <c r="H52" s="29"/>
    </row>
    <row r="53" spans="1:8" ht="12.75" customHeight="1">
      <c r="A53" s="26"/>
      <c r="B53" s="26"/>
      <c r="C53" s="54" t="s">
        <v>36</v>
      </c>
      <c r="D53" s="48">
        <f>D49*23.59%</f>
        <v>0</v>
      </c>
      <c r="E53" s="29"/>
      <c r="F53" s="29"/>
      <c r="G53" s="29"/>
      <c r="H53" s="29"/>
    </row>
    <row r="54" spans="1:8" ht="12.75" customHeight="1">
      <c r="A54" s="26"/>
      <c r="B54" s="26"/>
      <c r="C54" s="56" t="s">
        <v>514</v>
      </c>
      <c r="D54" s="17">
        <f>SUM(D49:D53)-D51</f>
        <v>0</v>
      </c>
      <c r="E54" s="29"/>
      <c r="F54" s="29"/>
      <c r="G54" s="29"/>
      <c r="H54" s="29"/>
    </row>
    <row r="56" spans="3:7" ht="12.75">
      <c r="C56" s="9"/>
      <c r="F56" s="10"/>
      <c r="G56" s="4"/>
    </row>
    <row r="57" spans="6:7" ht="12.75">
      <c r="F57" s="10"/>
      <c r="G57" s="4"/>
    </row>
    <row r="58" spans="2:8" ht="12.75" customHeight="1">
      <c r="B58" s="223" t="s">
        <v>32</v>
      </c>
      <c r="C58" s="223"/>
      <c r="D58" s="223"/>
      <c r="E58" s="223"/>
      <c r="F58" s="223"/>
      <c r="G58" s="63"/>
      <c r="H58" s="63"/>
    </row>
    <row r="59" spans="2:8" ht="12.75" customHeight="1">
      <c r="B59" s="224" t="s">
        <v>47</v>
      </c>
      <c r="C59" s="224"/>
      <c r="D59" s="224"/>
      <c r="E59" s="224"/>
      <c r="F59" s="224"/>
      <c r="G59" s="71"/>
      <c r="H59" s="71"/>
    </row>
    <row r="60" spans="2:8" ht="12.75" customHeight="1">
      <c r="B60" s="223" t="s">
        <v>33</v>
      </c>
      <c r="C60" s="223"/>
      <c r="D60" s="223"/>
      <c r="E60" s="223"/>
      <c r="F60" s="223"/>
      <c r="G60" s="63"/>
      <c r="H60" s="63"/>
    </row>
    <row r="61" spans="2:8" ht="12.75" customHeight="1">
      <c r="B61" s="224" t="s">
        <v>47</v>
      </c>
      <c r="C61" s="224"/>
      <c r="D61" s="224"/>
      <c r="E61" s="224"/>
      <c r="F61" s="224"/>
      <c r="G61" s="71"/>
      <c r="H61" s="71"/>
    </row>
    <row r="62" spans="2:8" ht="12.75" customHeight="1">
      <c r="B62" s="223" t="s">
        <v>48</v>
      </c>
      <c r="C62" s="223"/>
      <c r="D62" s="63"/>
      <c r="E62" s="63"/>
      <c r="F62" s="63"/>
      <c r="G62" s="63"/>
      <c r="H62" s="19"/>
    </row>
    <row r="63" spans="6:8" ht="12.75" customHeight="1">
      <c r="F63" s="62"/>
      <c r="G63" s="252"/>
      <c r="H63" s="252"/>
    </row>
    <row r="64" spans="6:8" ht="12.75">
      <c r="F64" s="62"/>
      <c r="G64" s="63"/>
      <c r="H64" s="63"/>
    </row>
    <row r="65" spans="6:8" ht="12.75" customHeight="1">
      <c r="F65" s="62"/>
      <c r="G65" s="63"/>
      <c r="H65" s="64"/>
    </row>
    <row r="66" spans="6:8" ht="13.5" customHeight="1">
      <c r="F66" s="62"/>
      <c r="G66" s="253"/>
      <c r="H66" s="253"/>
    </row>
    <row r="67" spans="6:8" ht="12.75" customHeight="1">
      <c r="F67" s="62"/>
      <c r="G67" s="63"/>
      <c r="H67" s="63"/>
    </row>
    <row r="68" spans="6:8" ht="13.5" customHeight="1">
      <c r="F68" s="62"/>
      <c r="G68" s="63"/>
      <c r="H68" s="63"/>
    </row>
    <row r="69" spans="6:8" ht="12.75">
      <c r="F69" s="62"/>
      <c r="G69" s="63"/>
      <c r="H69" s="63"/>
    </row>
    <row r="70" spans="6:8" ht="12.75">
      <c r="F70" s="62"/>
      <c r="G70" s="63"/>
      <c r="H70" s="63"/>
    </row>
    <row r="71" spans="6:13" ht="38.25" customHeight="1">
      <c r="F71" s="62"/>
      <c r="G71" s="250"/>
      <c r="H71" s="250"/>
      <c r="I71" s="236"/>
      <c r="J71" s="236"/>
      <c r="K71" s="236"/>
      <c r="L71" s="236"/>
      <c r="M71" s="236"/>
    </row>
    <row r="72" spans="6:13" ht="25.5" customHeight="1">
      <c r="F72" s="62"/>
      <c r="G72" s="251"/>
      <c r="H72" s="251"/>
      <c r="I72" s="236"/>
      <c r="J72" s="236"/>
      <c r="K72" s="236"/>
      <c r="L72" s="236"/>
      <c r="M72" s="236"/>
    </row>
    <row r="73" spans="9:13" ht="12.75">
      <c r="I73"/>
      <c r="J73"/>
      <c r="K73"/>
      <c r="L73"/>
      <c r="M73"/>
    </row>
    <row r="74" spans="9:13" ht="12.75">
      <c r="I74"/>
      <c r="J74"/>
      <c r="K74"/>
      <c r="L74"/>
      <c r="M74"/>
    </row>
    <row r="75" spans="9:13" ht="13.5" customHeight="1" thickBot="1">
      <c r="I75" s="234"/>
      <c r="J75" s="234"/>
      <c r="K75" s="234"/>
      <c r="L75" s="234"/>
      <c r="M75"/>
    </row>
    <row r="76" spans="9:13" ht="13.5" customHeight="1" thickBot="1">
      <c r="I76" s="235"/>
      <c r="J76" s="235"/>
      <c r="K76" s="235"/>
      <c r="L76" s="235"/>
      <c r="M76"/>
    </row>
    <row r="77" spans="9:13" ht="13.5" thickBot="1">
      <c r="I77" s="234"/>
      <c r="J77" s="234"/>
      <c r="K77" s="234"/>
      <c r="L77" s="234"/>
      <c r="M77"/>
    </row>
    <row r="78" spans="9:13" ht="13.5" thickBot="1">
      <c r="I78" s="235"/>
      <c r="J78" s="235"/>
      <c r="K78" s="235"/>
      <c r="L78" s="235"/>
      <c r="M78"/>
    </row>
    <row r="79" spans="9:13" ht="38.25" customHeight="1">
      <c r="I79" s="248" t="s">
        <v>52</v>
      </c>
      <c r="J79" s="249"/>
      <c r="K79" s="249"/>
      <c r="L79" s="249"/>
      <c r="M79"/>
    </row>
    <row r="80" spans="9:13" ht="25.5" customHeight="1">
      <c r="I80" s="232" t="s">
        <v>53</v>
      </c>
      <c r="J80" s="233"/>
      <c r="K80" s="232"/>
      <c r="L80" s="233"/>
      <c r="M80"/>
    </row>
    <row r="81" spans="9:13" ht="38.25" customHeight="1">
      <c r="I81" s="68"/>
      <c r="J81" s="232" t="s">
        <v>54</v>
      </c>
      <c r="K81" s="233"/>
      <c r="L81" s="60"/>
      <c r="M81"/>
    </row>
    <row r="82" spans="9:13" ht="38.25" customHeight="1">
      <c r="I82" s="75" t="s">
        <v>55</v>
      </c>
      <c r="J82" s="238" t="s">
        <v>10</v>
      </c>
      <c r="K82" s="239"/>
      <c r="L82" s="240"/>
      <c r="M82" s="78" t="s">
        <v>57</v>
      </c>
    </row>
    <row r="83" spans="9:13" ht="12.75">
      <c r="I83" s="76" t="s">
        <v>56</v>
      </c>
      <c r="J83" s="241"/>
      <c r="K83" s="242"/>
      <c r="L83" s="243"/>
      <c r="M83" s="80" t="s">
        <v>58</v>
      </c>
    </row>
    <row r="84" spans="9:13" ht="39">
      <c r="I84" s="77"/>
      <c r="J84" s="60" t="s">
        <v>60</v>
      </c>
      <c r="K84" s="60" t="s">
        <v>61</v>
      </c>
      <c r="L84" s="60" t="s">
        <v>62</v>
      </c>
      <c r="M84" s="81" t="s">
        <v>59</v>
      </c>
    </row>
    <row r="85" spans="9:13" ht="12.75">
      <c r="I85" s="60"/>
      <c r="J85" s="60"/>
      <c r="K85" s="60"/>
      <c r="L85" s="60"/>
      <c r="M85" s="65"/>
    </row>
    <row r="86" spans="9:13" ht="12.75">
      <c r="I86" s="60"/>
      <c r="J86" s="60"/>
      <c r="K86" s="60"/>
      <c r="L86" s="60"/>
      <c r="M86" s="65"/>
    </row>
    <row r="87" spans="9:13" ht="12.75">
      <c r="I87" s="60"/>
      <c r="J87" s="60"/>
      <c r="K87" s="60"/>
      <c r="L87" s="60"/>
      <c r="M87" s="65"/>
    </row>
    <row r="88" spans="9:13" ht="13.5" thickBot="1">
      <c r="I88" s="60"/>
      <c r="J88" s="66"/>
      <c r="K88" s="66"/>
      <c r="L88" s="66"/>
      <c r="M88" s="69"/>
    </row>
    <row r="89" spans="9:13" ht="12.75" customHeight="1">
      <c r="I89" s="79"/>
      <c r="J89" s="244"/>
      <c r="K89" s="245"/>
      <c r="L89" s="245"/>
      <c r="M89" s="245"/>
    </row>
    <row r="90" spans="9:13" ht="12.75" customHeight="1">
      <c r="I90" s="79"/>
      <c r="J90" s="246"/>
      <c r="K90" s="247"/>
      <c r="L90" s="247"/>
      <c r="M90" s="247"/>
    </row>
    <row r="91" spans="9:13" ht="12.75" customHeight="1">
      <c r="I91" s="79"/>
      <c r="J91" s="246"/>
      <c r="K91" s="247"/>
      <c r="L91" s="247"/>
      <c r="M91" s="247"/>
    </row>
    <row r="92" spans="9:13" ht="12.75" customHeight="1">
      <c r="I92" s="79"/>
      <c r="J92" s="246"/>
      <c r="K92" s="247"/>
      <c r="L92" s="247"/>
      <c r="M92" s="247"/>
    </row>
    <row r="93" spans="9:13" ht="25.5" customHeight="1">
      <c r="I93" s="79"/>
      <c r="J93" s="246"/>
      <c r="K93" s="247"/>
      <c r="L93" s="247"/>
      <c r="M93" s="247"/>
    </row>
    <row r="94" spans="9:13" ht="12.75" customHeight="1">
      <c r="I94" s="82"/>
      <c r="J94" s="246"/>
      <c r="K94" s="247"/>
      <c r="L94" s="247"/>
      <c r="M94" s="247"/>
    </row>
    <row r="95" spans="9:13" ht="12.75">
      <c r="I95" s="237"/>
      <c r="J95" s="237"/>
      <c r="K95" s="237"/>
      <c r="L95" s="237"/>
      <c r="M95" s="237"/>
    </row>
    <row r="96" spans="9:13" ht="13.5" thickBot="1">
      <c r="I96" s="61"/>
      <c r="J96"/>
      <c r="K96"/>
      <c r="L96"/>
      <c r="M96"/>
    </row>
    <row r="97" spans="9:13" ht="25.5" customHeight="1">
      <c r="I97" s="83"/>
      <c r="J97"/>
      <c r="K97"/>
      <c r="L97"/>
      <c r="M97"/>
    </row>
    <row r="98" spans="9:13" ht="13.5" customHeight="1" thickBot="1">
      <c r="I98" s="61"/>
      <c r="J98"/>
      <c r="K98"/>
      <c r="L98"/>
      <c r="M98"/>
    </row>
    <row r="99" spans="9:13" ht="25.5" customHeight="1">
      <c r="I99" s="83"/>
      <c r="J99"/>
      <c r="K99"/>
      <c r="L99"/>
      <c r="M99"/>
    </row>
    <row r="100" spans="9:13" ht="13.5" customHeight="1" thickBot="1">
      <c r="I100" s="61"/>
      <c r="J100"/>
      <c r="K100"/>
      <c r="L100"/>
      <c r="M100"/>
    </row>
    <row r="101" spans="9:13" ht="12.75">
      <c r="I101" s="67"/>
      <c r="J101"/>
      <c r="K101"/>
      <c r="L101"/>
      <c r="M101"/>
    </row>
  </sheetData>
  <sheetProtection/>
  <mergeCells count="36">
    <mergeCell ref="B58:F58"/>
    <mergeCell ref="H11:H12"/>
    <mergeCell ref="E11:G11"/>
    <mergeCell ref="A11:A12"/>
    <mergeCell ref="D11:D12"/>
    <mergeCell ref="C11:C12"/>
    <mergeCell ref="B11:B12"/>
    <mergeCell ref="I80:J80"/>
    <mergeCell ref="G71:H71"/>
    <mergeCell ref="G72:H72"/>
    <mergeCell ref="B59:F59"/>
    <mergeCell ref="B61:F61"/>
    <mergeCell ref="B60:F60"/>
    <mergeCell ref="B62:C62"/>
    <mergeCell ref="G63:H63"/>
    <mergeCell ref="G66:H66"/>
    <mergeCell ref="A9:C9"/>
    <mergeCell ref="I71:M71"/>
    <mergeCell ref="I72:M72"/>
    <mergeCell ref="I95:M95"/>
    <mergeCell ref="J81:K81"/>
    <mergeCell ref="J82:L83"/>
    <mergeCell ref="J89:M94"/>
    <mergeCell ref="I78:L78"/>
    <mergeCell ref="I79:J79"/>
    <mergeCell ref="K79:L79"/>
    <mergeCell ref="A7:G7"/>
    <mergeCell ref="A2:H2"/>
    <mergeCell ref="A3:H3"/>
    <mergeCell ref="A4:H4"/>
    <mergeCell ref="A6:C6"/>
    <mergeCell ref="K80:L80"/>
    <mergeCell ref="I75:L75"/>
    <mergeCell ref="I76:L76"/>
    <mergeCell ref="I77:L77"/>
    <mergeCell ref="A8:E8"/>
  </mergeCells>
  <printOptions/>
  <pageMargins left="0.7480314960629921" right="0.5511811023622047" top="0.8267716535433072" bottom="0.984251968503937" header="0.5118110236220472" footer="0.5118110236220472"/>
  <pageSetup horizontalDpi="1200" verticalDpi="1200" orientation="landscape" paperSize="9" r:id="rId1"/>
  <headerFooter alignWithMargins="0">
    <oddHeader>&amp;C&amp;12
</oddHeader>
    <oddFooter>&amp;C&amp;8&amp;P&amp;R&amp;8&amp;D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41"/>
  <sheetViews>
    <sheetView tabSelected="1" zoomScalePageLayoutView="0" workbookViewId="0" topLeftCell="A1">
      <selection activeCell="D189" sqref="D189"/>
    </sheetView>
  </sheetViews>
  <sheetFormatPr defaultColWidth="9.140625" defaultRowHeight="12.75"/>
  <cols>
    <col min="1" max="1" width="5.421875" style="0" customWidth="1"/>
    <col min="2" max="2" width="43.7109375" style="0" customWidth="1"/>
    <col min="3" max="3" width="6.00390625" style="0" customWidth="1"/>
    <col min="4" max="4" width="7.140625" style="0" customWidth="1"/>
    <col min="5" max="5" width="6.421875" style="0" customWidth="1"/>
    <col min="6" max="11" width="7.140625" style="0" customWidth="1"/>
    <col min="12" max="12" width="8.421875" style="0" customWidth="1"/>
    <col min="13" max="13" width="10.421875" style="0" customWidth="1"/>
    <col min="14" max="14" width="8.421875" style="0" customWidth="1"/>
    <col min="15" max="15" width="10.140625" style="0" customWidth="1"/>
  </cols>
  <sheetData>
    <row r="1" spans="1:16" ht="12.75">
      <c r="A1" s="229" t="s">
        <v>76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</row>
    <row r="2" spans="1:16" ht="12.75">
      <c r="A2" s="269" t="s">
        <v>252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</row>
    <row r="3" spans="1:16" ht="12.75">
      <c r="A3" s="230" t="s">
        <v>45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</row>
    <row r="4" spans="1:16" ht="12.75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6" ht="12.75">
      <c r="A5" s="222" t="s">
        <v>250</v>
      </c>
      <c r="B5" s="222"/>
      <c r="C5" s="22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12.75" customHeight="1">
      <c r="A6" s="222" t="s">
        <v>249</v>
      </c>
      <c r="B6" s="222"/>
      <c r="C6" s="222"/>
      <c r="D6" s="222"/>
      <c r="E6" s="222"/>
      <c r="F6" s="222"/>
      <c r="G6" s="222"/>
      <c r="H6" s="72"/>
      <c r="I6" s="72"/>
      <c r="J6" s="72"/>
      <c r="K6" s="72"/>
      <c r="L6" s="72"/>
      <c r="M6" s="72"/>
      <c r="N6" s="72"/>
      <c r="O6" s="72"/>
      <c r="P6" s="72"/>
    </row>
    <row r="7" spans="1:16" ht="12.75">
      <c r="A7" s="222" t="s">
        <v>257</v>
      </c>
      <c r="B7" s="222"/>
      <c r="C7" s="222"/>
      <c r="D7" s="222"/>
      <c r="E7" s="22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6" ht="12.75">
      <c r="A8" s="222" t="s">
        <v>46</v>
      </c>
      <c r="B8" s="222"/>
      <c r="C8" s="22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</row>
    <row r="9" spans="1:16" ht="12.75">
      <c r="A9" s="236" t="s">
        <v>251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</row>
    <row r="11" spans="1:15" ht="12.75">
      <c r="A11" s="263" t="s">
        <v>1</v>
      </c>
      <c r="B11" s="227" t="s">
        <v>2</v>
      </c>
      <c r="C11" s="265" t="s">
        <v>3</v>
      </c>
      <c r="D11" s="263" t="s">
        <v>4</v>
      </c>
      <c r="E11" s="256" t="s">
        <v>5</v>
      </c>
      <c r="F11" s="256"/>
      <c r="G11" s="256"/>
      <c r="H11" s="256"/>
      <c r="I11" s="256"/>
      <c r="J11" s="267"/>
      <c r="K11" s="268" t="s">
        <v>8</v>
      </c>
      <c r="L11" s="256"/>
      <c r="M11" s="256"/>
      <c r="N11" s="256"/>
      <c r="O11" s="267"/>
    </row>
    <row r="12" spans="1:15" ht="67.5" customHeight="1">
      <c r="A12" s="264"/>
      <c r="B12" s="228"/>
      <c r="C12" s="266"/>
      <c r="D12" s="264"/>
      <c r="E12" s="37" t="s">
        <v>6</v>
      </c>
      <c r="F12" s="37" t="s">
        <v>22</v>
      </c>
      <c r="G12" s="38" t="s">
        <v>18</v>
      </c>
      <c r="H12" s="38" t="s">
        <v>19</v>
      </c>
      <c r="I12" s="38" t="s">
        <v>20</v>
      </c>
      <c r="J12" s="38" t="s">
        <v>21</v>
      </c>
      <c r="K12" s="38" t="s">
        <v>7</v>
      </c>
      <c r="L12" s="38" t="s">
        <v>18</v>
      </c>
      <c r="M12" s="38" t="s">
        <v>19</v>
      </c>
      <c r="N12" s="38" t="s">
        <v>23</v>
      </c>
      <c r="O12" s="38" t="s">
        <v>24</v>
      </c>
    </row>
    <row r="13" spans="1:15" ht="12.75">
      <c r="A13" s="26">
        <v>1</v>
      </c>
      <c r="B13" s="27">
        <v>2</v>
      </c>
      <c r="C13" s="28">
        <v>3</v>
      </c>
      <c r="D13" s="26">
        <v>4</v>
      </c>
      <c r="E13" s="33">
        <v>5</v>
      </c>
      <c r="F13" s="26">
        <v>6</v>
      </c>
      <c r="G13" s="34">
        <v>7</v>
      </c>
      <c r="H13" s="35">
        <v>8</v>
      </c>
      <c r="I13" s="34">
        <v>9</v>
      </c>
      <c r="J13" s="35">
        <v>10</v>
      </c>
      <c r="K13" s="34">
        <v>11</v>
      </c>
      <c r="L13" s="35">
        <v>12</v>
      </c>
      <c r="M13" s="34">
        <v>13</v>
      </c>
      <c r="N13" s="35">
        <v>14</v>
      </c>
      <c r="O13" s="36">
        <v>15</v>
      </c>
    </row>
    <row r="14" spans="1:15" ht="12.75" customHeight="1">
      <c r="A14" s="92"/>
      <c r="B14" s="95" t="s">
        <v>149</v>
      </c>
      <c r="C14" s="92"/>
      <c r="D14" s="92"/>
      <c r="E14" s="40"/>
      <c r="F14" s="41"/>
      <c r="G14" s="42"/>
      <c r="H14" s="41"/>
      <c r="I14" s="42"/>
      <c r="J14" s="42"/>
      <c r="K14" s="42"/>
      <c r="L14" s="42"/>
      <c r="M14" s="42"/>
      <c r="N14" s="42"/>
      <c r="O14" s="42"/>
    </row>
    <row r="15" spans="1:15" ht="12.75">
      <c r="A15" s="92" t="s">
        <v>68</v>
      </c>
      <c r="B15" s="96" t="s">
        <v>150</v>
      </c>
      <c r="C15" s="92" t="s">
        <v>17</v>
      </c>
      <c r="D15" s="92">
        <v>398</v>
      </c>
      <c r="E15" s="45"/>
      <c r="F15" s="46"/>
      <c r="G15" s="47">
        <f aca="true" t="shared" si="0" ref="G15:G37">E15*F15</f>
        <v>0</v>
      </c>
      <c r="H15" s="46"/>
      <c r="I15" s="47"/>
      <c r="J15" s="47">
        <f aca="true" t="shared" si="1" ref="J15:J32">SUM(G15:I15)</f>
        <v>0</v>
      </c>
      <c r="K15" s="47">
        <f aca="true" t="shared" si="2" ref="K15:K37">D15*E15</f>
        <v>0</v>
      </c>
      <c r="L15" s="47">
        <f aca="true" t="shared" si="3" ref="L15:L37">D15*G15</f>
        <v>0</v>
      </c>
      <c r="M15" s="47">
        <f aca="true" t="shared" si="4" ref="M15:M37">D15*H15</f>
        <v>0</v>
      </c>
      <c r="N15" s="47">
        <f aca="true" t="shared" si="5" ref="N15:N37">D15*I15</f>
        <v>0</v>
      </c>
      <c r="O15" s="47">
        <f aca="true" t="shared" si="6" ref="O15:O37">SUM(L15:N15)</f>
        <v>0</v>
      </c>
    </row>
    <row r="16" spans="1:15" ht="12.75">
      <c r="A16" s="92" t="s">
        <v>69</v>
      </c>
      <c r="B16" s="96" t="s">
        <v>151</v>
      </c>
      <c r="C16" s="92" t="s">
        <v>17</v>
      </c>
      <c r="D16" s="92">
        <v>103</v>
      </c>
      <c r="E16" s="40"/>
      <c r="F16" s="41"/>
      <c r="G16" s="42">
        <f t="shared" si="0"/>
        <v>0</v>
      </c>
      <c r="H16" s="41"/>
      <c r="I16" s="42"/>
      <c r="J16" s="42">
        <f t="shared" si="1"/>
        <v>0</v>
      </c>
      <c r="K16" s="42">
        <f t="shared" si="2"/>
        <v>0</v>
      </c>
      <c r="L16" s="42">
        <f t="shared" si="3"/>
        <v>0</v>
      </c>
      <c r="M16" s="42">
        <f t="shared" si="4"/>
        <v>0</v>
      </c>
      <c r="N16" s="42">
        <f t="shared" si="5"/>
        <v>0</v>
      </c>
      <c r="O16" s="42">
        <f t="shared" si="6"/>
        <v>0</v>
      </c>
    </row>
    <row r="17" spans="1:15" ht="12.75">
      <c r="A17" s="92" t="s">
        <v>70</v>
      </c>
      <c r="B17" s="96" t="s">
        <v>152</v>
      </c>
      <c r="C17" s="92" t="s">
        <v>17</v>
      </c>
      <c r="D17" s="92">
        <v>624</v>
      </c>
      <c r="E17" s="45"/>
      <c r="F17" s="46"/>
      <c r="G17" s="47">
        <f t="shared" si="0"/>
        <v>0</v>
      </c>
      <c r="H17" s="46"/>
      <c r="I17" s="47"/>
      <c r="J17" s="47">
        <f t="shared" si="1"/>
        <v>0</v>
      </c>
      <c r="K17" s="47">
        <f t="shared" si="2"/>
        <v>0</v>
      </c>
      <c r="L17" s="47">
        <f t="shared" si="3"/>
        <v>0</v>
      </c>
      <c r="M17" s="47">
        <f t="shared" si="4"/>
        <v>0</v>
      </c>
      <c r="N17" s="47">
        <f t="shared" si="5"/>
        <v>0</v>
      </c>
      <c r="O17" s="47">
        <f t="shared" si="6"/>
        <v>0</v>
      </c>
    </row>
    <row r="18" spans="1:15" ht="12.75">
      <c r="A18" s="92" t="s">
        <v>71</v>
      </c>
      <c r="B18" s="96" t="s">
        <v>153</v>
      </c>
      <c r="C18" s="92" t="s">
        <v>26</v>
      </c>
      <c r="D18" s="92">
        <v>1</v>
      </c>
      <c r="E18" s="45"/>
      <c r="F18" s="46"/>
      <c r="G18" s="47">
        <f t="shared" si="0"/>
        <v>0</v>
      </c>
      <c r="H18" s="46"/>
      <c r="I18" s="47"/>
      <c r="J18" s="47">
        <f t="shared" si="1"/>
        <v>0</v>
      </c>
      <c r="K18" s="47">
        <f t="shared" si="2"/>
        <v>0</v>
      </c>
      <c r="L18" s="47">
        <f t="shared" si="3"/>
        <v>0</v>
      </c>
      <c r="M18" s="47">
        <f t="shared" si="4"/>
        <v>0</v>
      </c>
      <c r="N18" s="47">
        <f t="shared" si="5"/>
        <v>0</v>
      </c>
      <c r="O18" s="47">
        <f t="shared" si="6"/>
        <v>0</v>
      </c>
    </row>
    <row r="19" spans="1:15" ht="25.5" customHeight="1">
      <c r="A19" s="92" t="s">
        <v>72</v>
      </c>
      <c r="B19" s="97" t="s">
        <v>154</v>
      </c>
      <c r="C19" s="92" t="s">
        <v>30</v>
      </c>
      <c r="D19" s="92">
        <v>850</v>
      </c>
      <c r="E19" s="45"/>
      <c r="F19" s="46"/>
      <c r="G19" s="47">
        <f t="shared" si="0"/>
        <v>0</v>
      </c>
      <c r="H19" s="46"/>
      <c r="I19" s="47"/>
      <c r="J19" s="47">
        <f t="shared" si="1"/>
        <v>0</v>
      </c>
      <c r="K19" s="47">
        <f t="shared" si="2"/>
        <v>0</v>
      </c>
      <c r="L19" s="47">
        <f t="shared" si="3"/>
        <v>0</v>
      </c>
      <c r="M19" s="47">
        <f t="shared" si="4"/>
        <v>0</v>
      </c>
      <c r="N19" s="47">
        <f t="shared" si="5"/>
        <v>0</v>
      </c>
      <c r="O19" s="47">
        <f t="shared" si="6"/>
        <v>0</v>
      </c>
    </row>
    <row r="20" spans="1:15" ht="25.5" customHeight="1">
      <c r="A20" s="92" t="s">
        <v>77</v>
      </c>
      <c r="B20" s="97" t="s">
        <v>155</v>
      </c>
      <c r="C20" s="92" t="s">
        <v>30</v>
      </c>
      <c r="D20" s="92">
        <v>665</v>
      </c>
      <c r="E20" s="45"/>
      <c r="F20" s="46"/>
      <c r="G20" s="47">
        <f t="shared" si="0"/>
        <v>0</v>
      </c>
      <c r="H20" s="46"/>
      <c r="I20" s="47"/>
      <c r="J20" s="47">
        <f t="shared" si="1"/>
        <v>0</v>
      </c>
      <c r="K20" s="47">
        <f t="shared" si="2"/>
        <v>0</v>
      </c>
      <c r="L20" s="47">
        <f t="shared" si="3"/>
        <v>0</v>
      </c>
      <c r="M20" s="47">
        <f t="shared" si="4"/>
        <v>0</v>
      </c>
      <c r="N20" s="47">
        <f t="shared" si="5"/>
        <v>0</v>
      </c>
      <c r="O20" s="47">
        <f t="shared" si="6"/>
        <v>0</v>
      </c>
    </row>
    <row r="21" spans="1:15" ht="27" customHeight="1">
      <c r="A21" s="92" t="s">
        <v>78</v>
      </c>
      <c r="B21" s="97" t="s">
        <v>156</v>
      </c>
      <c r="C21" s="92" t="s">
        <v>30</v>
      </c>
      <c r="D21" s="92">
        <v>1180</v>
      </c>
      <c r="E21" s="40"/>
      <c r="F21" s="41"/>
      <c r="G21" s="42">
        <f t="shared" si="0"/>
        <v>0</v>
      </c>
      <c r="H21" s="41"/>
      <c r="I21" s="42"/>
      <c r="J21" s="42">
        <f t="shared" si="1"/>
        <v>0</v>
      </c>
      <c r="K21" s="42">
        <f t="shared" si="2"/>
        <v>0</v>
      </c>
      <c r="L21" s="42">
        <f t="shared" si="3"/>
        <v>0</v>
      </c>
      <c r="M21" s="42">
        <f t="shared" si="4"/>
        <v>0</v>
      </c>
      <c r="N21" s="42">
        <f t="shared" si="5"/>
        <v>0</v>
      </c>
      <c r="O21" s="42">
        <f t="shared" si="6"/>
        <v>0</v>
      </c>
    </row>
    <row r="22" spans="1:15" ht="27" customHeight="1">
      <c r="A22" s="92" t="s">
        <v>79</v>
      </c>
      <c r="B22" s="97" t="s">
        <v>157</v>
      </c>
      <c r="C22" s="92" t="s">
        <v>30</v>
      </c>
      <c r="D22" s="92">
        <v>130</v>
      </c>
      <c r="E22" s="40"/>
      <c r="F22" s="41"/>
      <c r="G22" s="42">
        <f t="shared" si="0"/>
        <v>0</v>
      </c>
      <c r="H22" s="41"/>
      <c r="I22" s="42"/>
      <c r="J22" s="42">
        <f t="shared" si="1"/>
        <v>0</v>
      </c>
      <c r="K22" s="42">
        <f t="shared" si="2"/>
        <v>0</v>
      </c>
      <c r="L22" s="42">
        <f t="shared" si="3"/>
        <v>0</v>
      </c>
      <c r="M22" s="42">
        <f t="shared" si="4"/>
        <v>0</v>
      </c>
      <c r="N22" s="42">
        <f t="shared" si="5"/>
        <v>0</v>
      </c>
      <c r="O22" s="42">
        <f t="shared" si="6"/>
        <v>0</v>
      </c>
    </row>
    <row r="23" spans="1:15" ht="27" customHeight="1">
      <c r="A23" s="92" t="s">
        <v>80</v>
      </c>
      <c r="B23" s="97" t="s">
        <v>158</v>
      </c>
      <c r="C23" s="92" t="s">
        <v>30</v>
      </c>
      <c r="D23" s="92">
        <v>245</v>
      </c>
      <c r="E23" s="40"/>
      <c r="F23" s="41"/>
      <c r="G23" s="42">
        <f t="shared" si="0"/>
        <v>0</v>
      </c>
      <c r="H23" s="41"/>
      <c r="I23" s="42"/>
      <c r="J23" s="42">
        <f t="shared" si="1"/>
        <v>0</v>
      </c>
      <c r="K23" s="42">
        <f t="shared" si="2"/>
        <v>0</v>
      </c>
      <c r="L23" s="42">
        <f t="shared" si="3"/>
        <v>0</v>
      </c>
      <c r="M23" s="42">
        <f t="shared" si="4"/>
        <v>0</v>
      </c>
      <c r="N23" s="42">
        <f t="shared" si="5"/>
        <v>0</v>
      </c>
      <c r="O23" s="42">
        <f t="shared" si="6"/>
        <v>0</v>
      </c>
    </row>
    <row r="24" spans="1:15" ht="26.25" customHeight="1">
      <c r="A24" s="92" t="s">
        <v>81</v>
      </c>
      <c r="B24" s="97" t="s">
        <v>159</v>
      </c>
      <c r="C24" s="92" t="s">
        <v>30</v>
      </c>
      <c r="D24" s="92">
        <v>121</v>
      </c>
      <c r="E24" s="40"/>
      <c r="F24" s="41"/>
      <c r="G24" s="42">
        <f t="shared" si="0"/>
        <v>0</v>
      </c>
      <c r="H24" s="41"/>
      <c r="I24" s="42"/>
      <c r="J24" s="42">
        <f t="shared" si="1"/>
        <v>0</v>
      </c>
      <c r="K24" s="42">
        <f t="shared" si="2"/>
        <v>0</v>
      </c>
      <c r="L24" s="42">
        <f t="shared" si="3"/>
        <v>0</v>
      </c>
      <c r="M24" s="42">
        <f t="shared" si="4"/>
        <v>0</v>
      </c>
      <c r="N24" s="42">
        <f t="shared" si="5"/>
        <v>0</v>
      </c>
      <c r="O24" s="42">
        <f t="shared" si="6"/>
        <v>0</v>
      </c>
    </row>
    <row r="25" spans="1:15" ht="26.25" customHeight="1">
      <c r="A25" s="92" t="s">
        <v>82</v>
      </c>
      <c r="B25" s="97" t="s">
        <v>160</v>
      </c>
      <c r="C25" s="92" t="s">
        <v>30</v>
      </c>
      <c r="D25" s="92">
        <v>28</v>
      </c>
      <c r="E25" s="40"/>
      <c r="F25" s="41"/>
      <c r="G25" s="42">
        <f t="shared" si="0"/>
        <v>0</v>
      </c>
      <c r="H25" s="41"/>
      <c r="I25" s="42"/>
      <c r="J25" s="42">
        <f t="shared" si="1"/>
        <v>0</v>
      </c>
      <c r="K25" s="42">
        <f t="shared" si="2"/>
        <v>0</v>
      </c>
      <c r="L25" s="42">
        <f t="shared" si="3"/>
        <v>0</v>
      </c>
      <c r="M25" s="42">
        <f t="shared" si="4"/>
        <v>0</v>
      </c>
      <c r="N25" s="42">
        <f t="shared" si="5"/>
        <v>0</v>
      </c>
      <c r="O25" s="42">
        <f t="shared" si="6"/>
        <v>0</v>
      </c>
    </row>
    <row r="26" spans="1:15" ht="50.25" customHeight="1">
      <c r="A26" s="92" t="s">
        <v>83</v>
      </c>
      <c r="B26" s="97" t="s">
        <v>161</v>
      </c>
      <c r="C26" s="92" t="s">
        <v>30</v>
      </c>
      <c r="D26" s="92">
        <v>175</v>
      </c>
      <c r="E26" s="45"/>
      <c r="F26" s="46"/>
      <c r="G26" s="47">
        <f t="shared" si="0"/>
        <v>0</v>
      </c>
      <c r="H26" s="46"/>
      <c r="I26" s="47"/>
      <c r="J26" s="47">
        <f t="shared" si="1"/>
        <v>0</v>
      </c>
      <c r="K26" s="47">
        <f t="shared" si="2"/>
        <v>0</v>
      </c>
      <c r="L26" s="47">
        <f t="shared" si="3"/>
        <v>0</v>
      </c>
      <c r="M26" s="47">
        <f t="shared" si="4"/>
        <v>0</v>
      </c>
      <c r="N26" s="47">
        <f t="shared" si="5"/>
        <v>0</v>
      </c>
      <c r="O26" s="47">
        <f t="shared" si="6"/>
        <v>0</v>
      </c>
    </row>
    <row r="27" spans="1:15" ht="25.5" customHeight="1">
      <c r="A27" s="92" t="s">
        <v>84</v>
      </c>
      <c r="B27" s="97" t="s">
        <v>162</v>
      </c>
      <c r="C27" s="92" t="s">
        <v>30</v>
      </c>
      <c r="D27" s="92">
        <v>30</v>
      </c>
      <c r="E27" s="45"/>
      <c r="F27" s="46"/>
      <c r="G27" s="47">
        <f t="shared" si="0"/>
        <v>0</v>
      </c>
      <c r="H27" s="46"/>
      <c r="I27" s="47"/>
      <c r="J27" s="47">
        <f t="shared" si="1"/>
        <v>0</v>
      </c>
      <c r="K27" s="47">
        <f t="shared" si="2"/>
        <v>0</v>
      </c>
      <c r="L27" s="47">
        <f t="shared" si="3"/>
        <v>0</v>
      </c>
      <c r="M27" s="47">
        <f t="shared" si="4"/>
        <v>0</v>
      </c>
      <c r="N27" s="47">
        <f t="shared" si="5"/>
        <v>0</v>
      </c>
      <c r="O27" s="47">
        <f t="shared" si="6"/>
        <v>0</v>
      </c>
    </row>
    <row r="28" spans="1:15" ht="38.25" customHeight="1">
      <c r="A28" s="92" t="s">
        <v>85</v>
      </c>
      <c r="B28" s="97" t="s">
        <v>163</v>
      </c>
      <c r="C28" s="92" t="s">
        <v>30</v>
      </c>
      <c r="D28" s="92">
        <v>29</v>
      </c>
      <c r="E28" s="45"/>
      <c r="F28" s="46"/>
      <c r="G28" s="47">
        <f t="shared" si="0"/>
        <v>0</v>
      </c>
      <c r="H28" s="46"/>
      <c r="I28" s="47"/>
      <c r="J28" s="47">
        <f t="shared" si="1"/>
        <v>0</v>
      </c>
      <c r="K28" s="47">
        <f t="shared" si="2"/>
        <v>0</v>
      </c>
      <c r="L28" s="47">
        <f t="shared" si="3"/>
        <v>0</v>
      </c>
      <c r="M28" s="47">
        <f t="shared" si="4"/>
        <v>0</v>
      </c>
      <c r="N28" s="47">
        <f t="shared" si="5"/>
        <v>0</v>
      </c>
      <c r="O28" s="47">
        <f t="shared" si="6"/>
        <v>0</v>
      </c>
    </row>
    <row r="29" spans="1:15" ht="26.25" customHeight="1">
      <c r="A29" s="92" t="s">
        <v>86</v>
      </c>
      <c r="B29" s="97" t="s">
        <v>164</v>
      </c>
      <c r="C29" s="92" t="s">
        <v>30</v>
      </c>
      <c r="D29" s="92">
        <v>226</v>
      </c>
      <c r="E29" s="40"/>
      <c r="F29" s="41"/>
      <c r="G29" s="42">
        <f t="shared" si="0"/>
        <v>0</v>
      </c>
      <c r="H29" s="41"/>
      <c r="I29" s="42"/>
      <c r="J29" s="42">
        <f t="shared" si="1"/>
        <v>0</v>
      </c>
      <c r="K29" s="42">
        <f t="shared" si="2"/>
        <v>0</v>
      </c>
      <c r="L29" s="42">
        <f t="shared" si="3"/>
        <v>0</v>
      </c>
      <c r="M29" s="42">
        <f t="shared" si="4"/>
        <v>0</v>
      </c>
      <c r="N29" s="42">
        <f t="shared" si="5"/>
        <v>0</v>
      </c>
      <c r="O29" s="42">
        <f t="shared" si="6"/>
        <v>0</v>
      </c>
    </row>
    <row r="30" spans="1:15" ht="13.5" customHeight="1">
      <c r="A30" s="92" t="s">
        <v>87</v>
      </c>
      <c r="B30" s="97" t="s">
        <v>165</v>
      </c>
      <c r="C30" s="92" t="s">
        <v>30</v>
      </c>
      <c r="D30" s="92">
        <v>150</v>
      </c>
      <c r="E30" s="45"/>
      <c r="F30" s="46"/>
      <c r="G30" s="47">
        <f t="shared" si="0"/>
        <v>0</v>
      </c>
      <c r="H30" s="46"/>
      <c r="I30" s="47"/>
      <c r="J30" s="47">
        <f t="shared" si="1"/>
        <v>0</v>
      </c>
      <c r="K30" s="47">
        <f t="shared" si="2"/>
        <v>0</v>
      </c>
      <c r="L30" s="47">
        <f t="shared" si="3"/>
        <v>0</v>
      </c>
      <c r="M30" s="47">
        <f t="shared" si="4"/>
        <v>0</v>
      </c>
      <c r="N30" s="47">
        <f t="shared" si="5"/>
        <v>0</v>
      </c>
      <c r="O30" s="47">
        <f t="shared" si="6"/>
        <v>0</v>
      </c>
    </row>
    <row r="31" spans="1:15" ht="25.5" customHeight="1">
      <c r="A31" s="92" t="s">
        <v>88</v>
      </c>
      <c r="B31" s="97" t="s">
        <v>166</v>
      </c>
      <c r="C31" s="92" t="s">
        <v>30</v>
      </c>
      <c r="D31" s="92">
        <v>563</v>
      </c>
      <c r="E31" s="40"/>
      <c r="F31" s="41"/>
      <c r="G31" s="42">
        <f t="shared" si="0"/>
        <v>0</v>
      </c>
      <c r="H31" s="41"/>
      <c r="I31" s="42"/>
      <c r="J31" s="42">
        <f t="shared" si="1"/>
        <v>0</v>
      </c>
      <c r="K31" s="42">
        <f t="shared" si="2"/>
        <v>0</v>
      </c>
      <c r="L31" s="42">
        <f t="shared" si="3"/>
        <v>0</v>
      </c>
      <c r="M31" s="42">
        <f t="shared" si="4"/>
        <v>0</v>
      </c>
      <c r="N31" s="42">
        <f t="shared" si="5"/>
        <v>0</v>
      </c>
      <c r="O31" s="42">
        <f t="shared" si="6"/>
        <v>0</v>
      </c>
    </row>
    <row r="32" spans="1:15" ht="25.5" customHeight="1">
      <c r="A32" s="92" t="s">
        <v>89</v>
      </c>
      <c r="B32" s="97" t="s">
        <v>167</v>
      </c>
      <c r="C32" s="92" t="s">
        <v>30</v>
      </c>
      <c r="D32" s="92">
        <v>155</v>
      </c>
      <c r="E32" s="40"/>
      <c r="F32" s="41"/>
      <c r="G32" s="42">
        <f t="shared" si="0"/>
        <v>0</v>
      </c>
      <c r="H32" s="41"/>
      <c r="I32" s="42"/>
      <c r="J32" s="42">
        <f t="shared" si="1"/>
        <v>0</v>
      </c>
      <c r="K32" s="42">
        <f t="shared" si="2"/>
        <v>0</v>
      </c>
      <c r="L32" s="42">
        <f t="shared" si="3"/>
        <v>0</v>
      </c>
      <c r="M32" s="42">
        <f t="shared" si="4"/>
        <v>0</v>
      </c>
      <c r="N32" s="42">
        <f t="shared" si="5"/>
        <v>0</v>
      </c>
      <c r="O32" s="42">
        <f t="shared" si="6"/>
        <v>0</v>
      </c>
    </row>
    <row r="33" spans="1:15" ht="14.25" customHeight="1">
      <c r="A33" s="92" t="s">
        <v>90</v>
      </c>
      <c r="B33" s="97" t="s">
        <v>168</v>
      </c>
      <c r="C33" s="92" t="s">
        <v>30</v>
      </c>
      <c r="D33" s="92">
        <v>78</v>
      </c>
      <c r="E33" s="40"/>
      <c r="F33" s="41"/>
      <c r="G33" s="42">
        <f t="shared" si="0"/>
        <v>0</v>
      </c>
      <c r="H33" s="41"/>
      <c r="I33" s="42"/>
      <c r="J33" s="42">
        <f>SUM(G33:I33)</f>
        <v>0</v>
      </c>
      <c r="K33" s="42">
        <f t="shared" si="2"/>
        <v>0</v>
      </c>
      <c r="L33" s="42">
        <f t="shared" si="3"/>
        <v>0</v>
      </c>
      <c r="M33" s="42">
        <f t="shared" si="4"/>
        <v>0</v>
      </c>
      <c r="N33" s="42">
        <f t="shared" si="5"/>
        <v>0</v>
      </c>
      <c r="O33" s="42">
        <f t="shared" si="6"/>
        <v>0</v>
      </c>
    </row>
    <row r="34" spans="1:15" ht="12.75" customHeight="1">
      <c r="A34" s="92" t="s">
        <v>91</v>
      </c>
      <c r="B34" s="97" t="s">
        <v>169</v>
      </c>
      <c r="C34" s="92" t="s">
        <v>25</v>
      </c>
      <c r="D34" s="92">
        <v>26</v>
      </c>
      <c r="E34" s="40"/>
      <c r="F34" s="41"/>
      <c r="G34" s="42">
        <f t="shared" si="0"/>
        <v>0</v>
      </c>
      <c r="H34" s="41"/>
      <c r="I34" s="42"/>
      <c r="J34" s="42">
        <f>SUM(G34:I34)</f>
        <v>0</v>
      </c>
      <c r="K34" s="42">
        <f t="shared" si="2"/>
        <v>0</v>
      </c>
      <c r="L34" s="42">
        <f t="shared" si="3"/>
        <v>0</v>
      </c>
      <c r="M34" s="42">
        <f t="shared" si="4"/>
        <v>0</v>
      </c>
      <c r="N34" s="42">
        <f t="shared" si="5"/>
        <v>0</v>
      </c>
      <c r="O34" s="42">
        <f t="shared" si="6"/>
        <v>0</v>
      </c>
    </row>
    <row r="35" spans="1:15" ht="12.75" customHeight="1">
      <c r="A35" s="92" t="s">
        <v>92</v>
      </c>
      <c r="B35" s="97" t="s">
        <v>170</v>
      </c>
      <c r="C35" s="92" t="s">
        <v>25</v>
      </c>
      <c r="D35" s="92">
        <v>6</v>
      </c>
      <c r="E35" s="40"/>
      <c r="F35" s="41"/>
      <c r="G35" s="42">
        <f t="shared" si="0"/>
        <v>0</v>
      </c>
      <c r="H35" s="41"/>
      <c r="I35" s="42"/>
      <c r="J35" s="42">
        <f>SUM(G35:I35)</f>
        <v>0</v>
      </c>
      <c r="K35" s="42">
        <f t="shared" si="2"/>
        <v>0</v>
      </c>
      <c r="L35" s="42">
        <f t="shared" si="3"/>
        <v>0</v>
      </c>
      <c r="M35" s="42">
        <f t="shared" si="4"/>
        <v>0</v>
      </c>
      <c r="N35" s="42">
        <f t="shared" si="5"/>
        <v>0</v>
      </c>
      <c r="O35" s="42">
        <f t="shared" si="6"/>
        <v>0</v>
      </c>
    </row>
    <row r="36" spans="1:15" ht="40.5" customHeight="1">
      <c r="A36" s="92" t="s">
        <v>93</v>
      </c>
      <c r="B36" s="190" t="s">
        <v>515</v>
      </c>
      <c r="C36" s="92" t="s">
        <v>247</v>
      </c>
      <c r="D36" s="92">
        <v>2250</v>
      </c>
      <c r="E36" s="40"/>
      <c r="F36" s="41"/>
      <c r="G36" s="42">
        <f t="shared" si="0"/>
        <v>0</v>
      </c>
      <c r="H36" s="41"/>
      <c r="I36" s="42"/>
      <c r="J36" s="42">
        <f>SUM(G36:I36)</f>
        <v>0</v>
      </c>
      <c r="K36" s="42">
        <f t="shared" si="2"/>
        <v>0</v>
      </c>
      <c r="L36" s="42">
        <f t="shared" si="3"/>
        <v>0</v>
      </c>
      <c r="M36" s="42">
        <f t="shared" si="4"/>
        <v>0</v>
      </c>
      <c r="N36" s="42">
        <f t="shared" si="5"/>
        <v>0</v>
      </c>
      <c r="O36" s="42">
        <f t="shared" si="6"/>
        <v>0</v>
      </c>
    </row>
    <row r="37" spans="1:15" ht="12.75">
      <c r="A37" s="92" t="s">
        <v>94</v>
      </c>
      <c r="B37" s="96" t="s">
        <v>171</v>
      </c>
      <c r="C37" s="92" t="s">
        <v>17</v>
      </c>
      <c r="D37" s="92">
        <v>560</v>
      </c>
      <c r="E37" s="40"/>
      <c r="F37" s="41"/>
      <c r="G37" s="42">
        <f t="shared" si="0"/>
        <v>0</v>
      </c>
      <c r="H37" s="41"/>
      <c r="I37" s="42"/>
      <c r="J37" s="42">
        <f>SUM(G37:I37)</f>
        <v>0</v>
      </c>
      <c r="K37" s="42">
        <f t="shared" si="2"/>
        <v>0</v>
      </c>
      <c r="L37" s="42">
        <f t="shared" si="3"/>
        <v>0</v>
      </c>
      <c r="M37" s="42">
        <f t="shared" si="4"/>
        <v>0</v>
      </c>
      <c r="N37" s="42">
        <f t="shared" si="5"/>
        <v>0</v>
      </c>
      <c r="O37" s="42">
        <f t="shared" si="6"/>
        <v>0</v>
      </c>
    </row>
    <row r="38" spans="1:15" ht="20.25">
      <c r="A38" s="189">
        <v>24</v>
      </c>
      <c r="B38" s="194" t="s">
        <v>506</v>
      </c>
      <c r="C38" s="209" t="s">
        <v>508</v>
      </c>
      <c r="D38" s="207">
        <v>1</v>
      </c>
      <c r="E38" s="111"/>
      <c r="F38" s="41"/>
      <c r="G38" s="42">
        <f aca="true" t="shared" si="7" ref="G38:G43">E38*F38</f>
        <v>0</v>
      </c>
      <c r="H38" s="41"/>
      <c r="I38" s="42"/>
      <c r="J38" s="42">
        <f aca="true" t="shared" si="8" ref="J38:J43">SUM(G38:I38)</f>
        <v>0</v>
      </c>
      <c r="K38" s="42">
        <f aca="true" t="shared" si="9" ref="K38:K43">D38*E38</f>
        <v>0</v>
      </c>
      <c r="L38" s="42">
        <f aca="true" t="shared" si="10" ref="L38:L43">D38*G38</f>
        <v>0</v>
      </c>
      <c r="M38" s="42">
        <f aca="true" t="shared" si="11" ref="M38:M43">D38*H38</f>
        <v>0</v>
      </c>
      <c r="N38" s="42">
        <f aca="true" t="shared" si="12" ref="N38:N43">D38*I38</f>
        <v>0</v>
      </c>
      <c r="O38" s="42">
        <f aca="true" t="shared" si="13" ref="O38:O43">SUM(L38:N38)</f>
        <v>0</v>
      </c>
    </row>
    <row r="39" spans="1:15" ht="20.25">
      <c r="A39" s="189">
        <v>25</v>
      </c>
      <c r="B39" s="194" t="s">
        <v>507</v>
      </c>
      <c r="C39" s="206" t="s">
        <v>508</v>
      </c>
      <c r="D39" s="207">
        <v>1</v>
      </c>
      <c r="E39" s="111"/>
      <c r="F39" s="41"/>
      <c r="G39" s="42">
        <f t="shared" si="7"/>
        <v>0</v>
      </c>
      <c r="H39" s="41"/>
      <c r="I39" s="42"/>
      <c r="J39" s="42">
        <f t="shared" si="8"/>
        <v>0</v>
      </c>
      <c r="K39" s="42">
        <f t="shared" si="9"/>
        <v>0</v>
      </c>
      <c r="L39" s="42">
        <f t="shared" si="10"/>
        <v>0</v>
      </c>
      <c r="M39" s="42">
        <f t="shared" si="11"/>
        <v>0</v>
      </c>
      <c r="N39" s="42">
        <f t="shared" si="12"/>
        <v>0</v>
      </c>
      <c r="O39" s="42">
        <f t="shared" si="13"/>
        <v>0</v>
      </c>
    </row>
    <row r="40" spans="1:15" ht="12.75">
      <c r="A40" s="189">
        <v>26</v>
      </c>
      <c r="B40" s="194" t="s">
        <v>516</v>
      </c>
      <c r="C40" s="208" t="s">
        <v>456</v>
      </c>
      <c r="D40" s="205">
        <v>1</v>
      </c>
      <c r="E40" s="111"/>
      <c r="F40" s="41"/>
      <c r="G40" s="42">
        <f t="shared" si="7"/>
        <v>0</v>
      </c>
      <c r="H40" s="41"/>
      <c r="I40" s="42"/>
      <c r="J40" s="42">
        <f t="shared" si="8"/>
        <v>0</v>
      </c>
      <c r="K40" s="42">
        <f t="shared" si="9"/>
        <v>0</v>
      </c>
      <c r="L40" s="42">
        <f t="shared" si="10"/>
        <v>0</v>
      </c>
      <c r="M40" s="42">
        <f t="shared" si="11"/>
        <v>0</v>
      </c>
      <c r="N40" s="42">
        <f t="shared" si="12"/>
        <v>0</v>
      </c>
      <c r="O40" s="42">
        <f t="shared" si="13"/>
        <v>0</v>
      </c>
    </row>
    <row r="41" spans="1:15" ht="12.75">
      <c r="A41" s="189">
        <v>27</v>
      </c>
      <c r="B41" s="194" t="s">
        <v>517</v>
      </c>
      <c r="C41" s="206" t="s">
        <v>508</v>
      </c>
      <c r="D41" s="207">
        <v>1</v>
      </c>
      <c r="E41" s="111"/>
      <c r="F41" s="41"/>
      <c r="G41" s="42">
        <f t="shared" si="7"/>
        <v>0</v>
      </c>
      <c r="H41" s="41"/>
      <c r="I41" s="42"/>
      <c r="J41" s="42">
        <f t="shared" si="8"/>
        <v>0</v>
      </c>
      <c r="K41" s="42">
        <f t="shared" si="9"/>
        <v>0</v>
      </c>
      <c r="L41" s="42">
        <f t="shared" si="10"/>
        <v>0</v>
      </c>
      <c r="M41" s="42">
        <f t="shared" si="11"/>
        <v>0</v>
      </c>
      <c r="N41" s="42">
        <f t="shared" si="12"/>
        <v>0</v>
      </c>
      <c r="O41" s="42">
        <f t="shared" si="13"/>
        <v>0</v>
      </c>
    </row>
    <row r="42" spans="1:15" ht="30">
      <c r="A42" s="189">
        <v>28</v>
      </c>
      <c r="B42" s="194" t="s">
        <v>518</v>
      </c>
      <c r="C42" s="206" t="s">
        <v>17</v>
      </c>
      <c r="D42" s="207">
        <v>50</v>
      </c>
      <c r="E42" s="111"/>
      <c r="F42" s="41"/>
      <c r="G42" s="42">
        <f t="shared" si="7"/>
        <v>0</v>
      </c>
      <c r="H42" s="41"/>
      <c r="I42" s="42"/>
      <c r="J42" s="42">
        <f t="shared" si="8"/>
        <v>0</v>
      </c>
      <c r="K42" s="42">
        <f t="shared" si="9"/>
        <v>0</v>
      </c>
      <c r="L42" s="42">
        <f t="shared" si="10"/>
        <v>0</v>
      </c>
      <c r="M42" s="42">
        <f t="shared" si="11"/>
        <v>0</v>
      </c>
      <c r="N42" s="42">
        <f t="shared" si="12"/>
        <v>0</v>
      </c>
      <c r="O42" s="42">
        <f t="shared" si="13"/>
        <v>0</v>
      </c>
    </row>
    <row r="43" spans="1:15" ht="15" customHeight="1">
      <c r="A43" s="189">
        <v>29</v>
      </c>
      <c r="B43" s="191" t="s">
        <v>27</v>
      </c>
      <c r="C43" s="92" t="s">
        <v>25</v>
      </c>
      <c r="D43" s="205">
        <v>1</v>
      </c>
      <c r="E43" s="40"/>
      <c r="F43" s="41"/>
      <c r="G43" s="42">
        <f t="shared" si="7"/>
        <v>0</v>
      </c>
      <c r="H43" s="41"/>
      <c r="I43" s="42"/>
      <c r="J43" s="42">
        <f t="shared" si="8"/>
        <v>0</v>
      </c>
      <c r="K43" s="42">
        <f t="shared" si="9"/>
        <v>0</v>
      </c>
      <c r="L43" s="42">
        <f t="shared" si="10"/>
        <v>0</v>
      </c>
      <c r="M43" s="42">
        <f t="shared" si="11"/>
        <v>0</v>
      </c>
      <c r="N43" s="42">
        <f t="shared" si="12"/>
        <v>0</v>
      </c>
      <c r="O43" s="42">
        <f t="shared" si="13"/>
        <v>0</v>
      </c>
    </row>
    <row r="44" spans="1:15" ht="14.25">
      <c r="A44" s="92"/>
      <c r="B44" s="98" t="s">
        <v>172</v>
      </c>
      <c r="C44" s="92"/>
      <c r="D44" s="92"/>
      <c r="E44" s="40"/>
      <c r="F44" s="41"/>
      <c r="G44" s="42"/>
      <c r="H44" s="41"/>
      <c r="I44" s="42"/>
      <c r="J44" s="42"/>
      <c r="K44" s="42"/>
      <c r="L44" s="42"/>
      <c r="M44" s="42"/>
      <c r="N44" s="42"/>
      <c r="O44" s="42"/>
    </row>
    <row r="45" spans="1:15" ht="39">
      <c r="A45" s="92" t="s">
        <v>68</v>
      </c>
      <c r="B45" s="97" t="s">
        <v>173</v>
      </c>
      <c r="C45" s="92"/>
      <c r="D45" s="92"/>
      <c r="E45" s="40"/>
      <c r="F45" s="41"/>
      <c r="G45" s="42">
        <f aca="true" t="shared" si="14" ref="G45:G53">E45*F45</f>
        <v>0</v>
      </c>
      <c r="H45" s="41"/>
      <c r="I45" s="42"/>
      <c r="J45" s="42">
        <f aca="true" t="shared" si="15" ref="J45:J53">SUM(G45:I45)</f>
        <v>0</v>
      </c>
      <c r="K45" s="42">
        <f aca="true" t="shared" si="16" ref="K45:K53">D45*E45</f>
        <v>0</v>
      </c>
      <c r="L45" s="42">
        <f aca="true" t="shared" si="17" ref="L45:L53">D45*G45</f>
        <v>0</v>
      </c>
      <c r="M45" s="42">
        <f aca="true" t="shared" si="18" ref="M45:M53">D45*H45</f>
        <v>0</v>
      </c>
      <c r="N45" s="42">
        <f aca="true" t="shared" si="19" ref="N45:N53">D45*I45</f>
        <v>0</v>
      </c>
      <c r="O45" s="42">
        <f aca="true" t="shared" si="20" ref="O45:O53">SUM(L45:N45)</f>
        <v>0</v>
      </c>
    </row>
    <row r="46" spans="1:15" ht="12.75">
      <c r="A46" s="93" t="s">
        <v>95</v>
      </c>
      <c r="B46" s="96" t="s">
        <v>174</v>
      </c>
      <c r="C46" s="93" t="s">
        <v>248</v>
      </c>
      <c r="D46" s="93">
        <v>670</v>
      </c>
      <c r="E46" s="45"/>
      <c r="F46" s="46"/>
      <c r="G46" s="47">
        <f t="shared" si="14"/>
        <v>0</v>
      </c>
      <c r="H46" s="46"/>
      <c r="I46" s="47"/>
      <c r="J46" s="47">
        <f t="shared" si="15"/>
        <v>0</v>
      </c>
      <c r="K46" s="47">
        <f t="shared" si="16"/>
        <v>0</v>
      </c>
      <c r="L46" s="47">
        <f t="shared" si="17"/>
        <v>0</v>
      </c>
      <c r="M46" s="47">
        <f t="shared" si="18"/>
        <v>0</v>
      </c>
      <c r="N46" s="47">
        <f t="shared" si="19"/>
        <v>0</v>
      </c>
      <c r="O46" s="47">
        <f t="shared" si="20"/>
        <v>0</v>
      </c>
    </row>
    <row r="47" spans="1:15" ht="12.75">
      <c r="A47" s="93" t="s">
        <v>96</v>
      </c>
      <c r="B47" s="96" t="s">
        <v>175</v>
      </c>
      <c r="C47" s="92" t="s">
        <v>248</v>
      </c>
      <c r="D47" s="92">
        <v>35</v>
      </c>
      <c r="E47" s="40"/>
      <c r="F47" s="41"/>
      <c r="G47" s="42">
        <f t="shared" si="14"/>
        <v>0</v>
      </c>
      <c r="H47" s="41"/>
      <c r="I47" s="42"/>
      <c r="J47" s="42">
        <f t="shared" si="15"/>
        <v>0</v>
      </c>
      <c r="K47" s="42">
        <f t="shared" si="16"/>
        <v>0</v>
      </c>
      <c r="L47" s="42">
        <f t="shared" si="17"/>
        <v>0</v>
      </c>
      <c r="M47" s="42">
        <f t="shared" si="18"/>
        <v>0</v>
      </c>
      <c r="N47" s="42">
        <f t="shared" si="19"/>
        <v>0</v>
      </c>
      <c r="O47" s="42">
        <f t="shared" si="20"/>
        <v>0</v>
      </c>
    </row>
    <row r="48" spans="1:15" ht="26.25">
      <c r="A48" s="93" t="s">
        <v>69</v>
      </c>
      <c r="B48" s="97" t="s">
        <v>176</v>
      </c>
      <c r="C48" s="92" t="s">
        <v>248</v>
      </c>
      <c r="D48" s="92">
        <v>705</v>
      </c>
      <c r="E48" s="40"/>
      <c r="F48" s="41"/>
      <c r="G48" s="42">
        <f t="shared" si="14"/>
        <v>0</v>
      </c>
      <c r="H48" s="41"/>
      <c r="I48" s="42"/>
      <c r="J48" s="42">
        <f t="shared" si="15"/>
        <v>0</v>
      </c>
      <c r="K48" s="42">
        <f t="shared" si="16"/>
        <v>0</v>
      </c>
      <c r="L48" s="42">
        <f t="shared" si="17"/>
        <v>0</v>
      </c>
      <c r="M48" s="42">
        <f t="shared" si="18"/>
        <v>0</v>
      </c>
      <c r="N48" s="42">
        <f t="shared" si="19"/>
        <v>0</v>
      </c>
      <c r="O48" s="42">
        <f t="shared" si="20"/>
        <v>0</v>
      </c>
    </row>
    <row r="49" spans="1:15" ht="26.25">
      <c r="A49" s="92" t="s">
        <v>70</v>
      </c>
      <c r="B49" s="97" t="s">
        <v>177</v>
      </c>
      <c r="C49" s="92" t="s">
        <v>248</v>
      </c>
      <c r="D49" s="92">
        <v>2295</v>
      </c>
      <c r="E49" s="40"/>
      <c r="F49" s="41"/>
      <c r="G49" s="42">
        <f t="shared" si="14"/>
        <v>0</v>
      </c>
      <c r="H49" s="41"/>
      <c r="I49" s="42"/>
      <c r="J49" s="42">
        <f t="shared" si="15"/>
        <v>0</v>
      </c>
      <c r="K49" s="42">
        <f t="shared" si="16"/>
        <v>0</v>
      </c>
      <c r="L49" s="42">
        <f t="shared" si="17"/>
        <v>0</v>
      </c>
      <c r="M49" s="42">
        <f t="shared" si="18"/>
        <v>0</v>
      </c>
      <c r="N49" s="42">
        <f t="shared" si="19"/>
        <v>0</v>
      </c>
      <c r="O49" s="42">
        <f t="shared" si="20"/>
        <v>0</v>
      </c>
    </row>
    <row r="50" spans="1:15" ht="26.25">
      <c r="A50" s="92" t="s">
        <v>71</v>
      </c>
      <c r="B50" s="97" t="s">
        <v>178</v>
      </c>
      <c r="C50" s="92" t="s">
        <v>248</v>
      </c>
      <c r="D50" s="92">
        <v>250</v>
      </c>
      <c r="E50" s="40"/>
      <c r="F50" s="41"/>
      <c r="G50" s="42">
        <f t="shared" si="14"/>
        <v>0</v>
      </c>
      <c r="H50" s="41"/>
      <c r="I50" s="42"/>
      <c r="J50" s="42">
        <f t="shared" si="15"/>
        <v>0</v>
      </c>
      <c r="K50" s="42">
        <f t="shared" si="16"/>
        <v>0</v>
      </c>
      <c r="L50" s="42">
        <f t="shared" si="17"/>
        <v>0</v>
      </c>
      <c r="M50" s="42">
        <f t="shared" si="18"/>
        <v>0</v>
      </c>
      <c r="N50" s="42">
        <f t="shared" si="19"/>
        <v>0</v>
      </c>
      <c r="O50" s="42">
        <f t="shared" si="20"/>
        <v>0</v>
      </c>
    </row>
    <row r="51" spans="1:15" ht="12.75">
      <c r="A51" s="92" t="s">
        <v>72</v>
      </c>
      <c r="B51" s="97" t="s">
        <v>179</v>
      </c>
      <c r="C51" s="92" t="s">
        <v>30</v>
      </c>
      <c r="D51" s="92">
        <v>40</v>
      </c>
      <c r="E51" s="40"/>
      <c r="F51" s="41"/>
      <c r="G51" s="42">
        <f t="shared" si="14"/>
        <v>0</v>
      </c>
      <c r="H51" s="41"/>
      <c r="I51" s="42"/>
      <c r="J51" s="42">
        <f t="shared" si="15"/>
        <v>0</v>
      </c>
      <c r="K51" s="42">
        <f t="shared" si="16"/>
        <v>0</v>
      </c>
      <c r="L51" s="42">
        <f t="shared" si="17"/>
        <v>0</v>
      </c>
      <c r="M51" s="42">
        <f t="shared" si="18"/>
        <v>0</v>
      </c>
      <c r="N51" s="42">
        <f t="shared" si="19"/>
        <v>0</v>
      </c>
      <c r="O51" s="42">
        <f t="shared" si="20"/>
        <v>0</v>
      </c>
    </row>
    <row r="52" spans="1:15" ht="12.75">
      <c r="A52" s="92" t="s">
        <v>77</v>
      </c>
      <c r="B52" s="97" t="s">
        <v>180</v>
      </c>
      <c r="C52" s="92" t="s">
        <v>30</v>
      </c>
      <c r="D52" s="92">
        <v>4110</v>
      </c>
      <c r="E52" s="40"/>
      <c r="F52" s="41"/>
      <c r="G52" s="42">
        <f t="shared" si="14"/>
        <v>0</v>
      </c>
      <c r="H52" s="41"/>
      <c r="I52" s="42"/>
      <c r="J52" s="42">
        <f t="shared" si="15"/>
        <v>0</v>
      </c>
      <c r="K52" s="42">
        <f t="shared" si="16"/>
        <v>0</v>
      </c>
      <c r="L52" s="42">
        <f t="shared" si="17"/>
        <v>0</v>
      </c>
      <c r="M52" s="42">
        <f t="shared" si="18"/>
        <v>0</v>
      </c>
      <c r="N52" s="42">
        <f t="shared" si="19"/>
        <v>0</v>
      </c>
      <c r="O52" s="42">
        <f t="shared" si="20"/>
        <v>0</v>
      </c>
    </row>
    <row r="53" spans="1:15" ht="12.75">
      <c r="A53" s="92" t="s">
        <v>78</v>
      </c>
      <c r="B53" s="97" t="s">
        <v>181</v>
      </c>
      <c r="C53" s="92" t="s">
        <v>248</v>
      </c>
      <c r="D53" s="92">
        <v>2295</v>
      </c>
      <c r="E53" s="40"/>
      <c r="F53" s="41"/>
      <c r="G53" s="42">
        <f t="shared" si="14"/>
        <v>0</v>
      </c>
      <c r="H53" s="41"/>
      <c r="I53" s="42"/>
      <c r="J53" s="42">
        <f t="shared" si="15"/>
        <v>0</v>
      </c>
      <c r="K53" s="42">
        <f t="shared" si="16"/>
        <v>0</v>
      </c>
      <c r="L53" s="42">
        <f t="shared" si="17"/>
        <v>0</v>
      </c>
      <c r="M53" s="42">
        <f t="shared" si="18"/>
        <v>0</v>
      </c>
      <c r="N53" s="42">
        <f t="shared" si="19"/>
        <v>0</v>
      </c>
      <c r="O53" s="42">
        <f t="shared" si="20"/>
        <v>0</v>
      </c>
    </row>
    <row r="54" spans="1:15" ht="14.25">
      <c r="A54" s="210"/>
      <c r="B54" s="211" t="s">
        <v>523</v>
      </c>
      <c r="C54" s="210"/>
      <c r="D54" s="210"/>
      <c r="E54" s="40"/>
      <c r="F54" s="41"/>
      <c r="G54" s="42"/>
      <c r="H54" s="41"/>
      <c r="I54" s="42"/>
      <c r="J54" s="42"/>
      <c r="K54" s="42"/>
      <c r="L54" s="42"/>
      <c r="M54" s="42"/>
      <c r="N54" s="42"/>
      <c r="O54" s="42"/>
    </row>
    <row r="55" spans="1:15" ht="26.25">
      <c r="A55" s="210" t="s">
        <v>68</v>
      </c>
      <c r="B55" s="212" t="s">
        <v>524</v>
      </c>
      <c r="C55" s="210" t="s">
        <v>17</v>
      </c>
      <c r="D55" s="210">
        <v>796</v>
      </c>
      <c r="E55" s="40"/>
      <c r="F55" s="41"/>
      <c r="G55" s="42">
        <f aca="true" t="shared" si="21" ref="G55:G117">E55*F55</f>
        <v>0</v>
      </c>
      <c r="H55" s="41"/>
      <c r="I55" s="42"/>
      <c r="J55" s="42">
        <f aca="true" t="shared" si="22" ref="J55:J117">SUM(G55:I55)</f>
        <v>0</v>
      </c>
      <c r="K55" s="42">
        <f aca="true" t="shared" si="23" ref="K55:K117">D55*E55</f>
        <v>0</v>
      </c>
      <c r="L55" s="42">
        <f aca="true" t="shared" si="24" ref="L55:L117">D55*G55</f>
        <v>0</v>
      </c>
      <c r="M55" s="42">
        <f aca="true" t="shared" si="25" ref="M55:M117">D55*H55</f>
        <v>0</v>
      </c>
      <c r="N55" s="42">
        <f aca="true" t="shared" si="26" ref="N55:N117">D55*I55</f>
        <v>0</v>
      </c>
      <c r="O55" s="42">
        <f aca="true" t="shared" si="27" ref="O55:O117">SUM(L55:N55)</f>
        <v>0</v>
      </c>
    </row>
    <row r="56" spans="1:15" ht="12.75">
      <c r="A56" s="210" t="s">
        <v>69</v>
      </c>
      <c r="B56" s="212" t="s">
        <v>525</v>
      </c>
      <c r="C56" s="210" t="s">
        <v>17</v>
      </c>
      <c r="D56" s="210">
        <v>479</v>
      </c>
      <c r="E56" s="40"/>
      <c r="F56" s="41"/>
      <c r="G56" s="42">
        <f t="shared" si="21"/>
        <v>0</v>
      </c>
      <c r="H56" s="41"/>
      <c r="I56" s="42"/>
      <c r="J56" s="42">
        <f t="shared" si="22"/>
        <v>0</v>
      </c>
      <c r="K56" s="42">
        <f t="shared" si="23"/>
        <v>0</v>
      </c>
      <c r="L56" s="42">
        <f t="shared" si="24"/>
        <v>0</v>
      </c>
      <c r="M56" s="42">
        <f t="shared" si="25"/>
        <v>0</v>
      </c>
      <c r="N56" s="42">
        <f t="shared" si="26"/>
        <v>0</v>
      </c>
      <c r="O56" s="42">
        <f t="shared" si="27"/>
        <v>0</v>
      </c>
    </row>
    <row r="57" spans="1:15" ht="26.25">
      <c r="A57" s="210" t="s">
        <v>70</v>
      </c>
      <c r="B57" s="212" t="s">
        <v>526</v>
      </c>
      <c r="C57" s="210" t="s">
        <v>17</v>
      </c>
      <c r="D57" s="210">
        <v>20</v>
      </c>
      <c r="E57" s="40"/>
      <c r="F57" s="41"/>
      <c r="G57" s="42">
        <f t="shared" si="21"/>
        <v>0</v>
      </c>
      <c r="H57" s="41"/>
      <c r="I57" s="42"/>
      <c r="J57" s="42">
        <f t="shared" si="22"/>
        <v>0</v>
      </c>
      <c r="K57" s="42">
        <f t="shared" si="23"/>
        <v>0</v>
      </c>
      <c r="L57" s="42">
        <f t="shared" si="24"/>
        <v>0</v>
      </c>
      <c r="M57" s="42">
        <f t="shared" si="25"/>
        <v>0</v>
      </c>
      <c r="N57" s="42">
        <f t="shared" si="26"/>
        <v>0</v>
      </c>
      <c r="O57" s="42">
        <f t="shared" si="27"/>
        <v>0</v>
      </c>
    </row>
    <row r="58" spans="1:15" ht="26.25">
      <c r="A58" s="210" t="s">
        <v>71</v>
      </c>
      <c r="B58" s="212" t="s">
        <v>527</v>
      </c>
      <c r="C58" s="210" t="s">
        <v>17</v>
      </c>
      <c r="D58" s="210">
        <v>16</v>
      </c>
      <c r="E58" s="40"/>
      <c r="F58" s="41"/>
      <c r="G58" s="42">
        <f t="shared" si="21"/>
        <v>0</v>
      </c>
      <c r="H58" s="41"/>
      <c r="I58" s="42"/>
      <c r="J58" s="42">
        <f t="shared" si="22"/>
        <v>0</v>
      </c>
      <c r="K58" s="42">
        <f t="shared" si="23"/>
        <v>0</v>
      </c>
      <c r="L58" s="42">
        <f t="shared" si="24"/>
        <v>0</v>
      </c>
      <c r="M58" s="42">
        <f t="shared" si="25"/>
        <v>0</v>
      </c>
      <c r="N58" s="42">
        <f t="shared" si="26"/>
        <v>0</v>
      </c>
      <c r="O58" s="42">
        <f t="shared" si="27"/>
        <v>0</v>
      </c>
    </row>
    <row r="59" spans="1:15" ht="26.25">
      <c r="A59" s="213" t="s">
        <v>72</v>
      </c>
      <c r="B59" s="212" t="s">
        <v>182</v>
      </c>
      <c r="C59" s="213"/>
      <c r="D59" s="213"/>
      <c r="E59" s="40"/>
      <c r="F59" s="41"/>
      <c r="G59" s="42"/>
      <c r="H59" s="41"/>
      <c r="I59" s="42"/>
      <c r="J59" s="42"/>
      <c r="K59" s="42"/>
      <c r="L59" s="42"/>
      <c r="M59" s="42"/>
      <c r="N59" s="42"/>
      <c r="O59" s="42"/>
    </row>
    <row r="60" spans="1:15" ht="12.75">
      <c r="A60" s="213" t="s">
        <v>528</v>
      </c>
      <c r="B60" s="212" t="s">
        <v>529</v>
      </c>
      <c r="C60" s="213" t="s">
        <v>17</v>
      </c>
      <c r="D60" s="213">
        <v>3.1</v>
      </c>
      <c r="E60" s="40"/>
      <c r="F60" s="41"/>
      <c r="G60" s="42">
        <f t="shared" si="21"/>
        <v>0</v>
      </c>
      <c r="H60" s="41"/>
      <c r="I60" s="42"/>
      <c r="J60" s="42">
        <f t="shared" si="22"/>
        <v>0</v>
      </c>
      <c r="K60" s="42">
        <f t="shared" si="23"/>
        <v>0</v>
      </c>
      <c r="L60" s="42">
        <f t="shared" si="24"/>
        <v>0</v>
      </c>
      <c r="M60" s="42">
        <f t="shared" si="25"/>
        <v>0</v>
      </c>
      <c r="N60" s="42">
        <f t="shared" si="26"/>
        <v>0</v>
      </c>
      <c r="O60" s="42">
        <f t="shared" si="27"/>
        <v>0</v>
      </c>
    </row>
    <row r="61" spans="1:15" ht="12.75">
      <c r="A61" s="213" t="s">
        <v>530</v>
      </c>
      <c r="B61" s="212" t="s">
        <v>531</v>
      </c>
      <c r="C61" s="213" t="s">
        <v>17</v>
      </c>
      <c r="D61" s="213">
        <v>101.6</v>
      </c>
      <c r="E61" s="40"/>
      <c r="F61" s="41"/>
      <c r="G61" s="42">
        <f t="shared" si="21"/>
        <v>0</v>
      </c>
      <c r="H61" s="41"/>
      <c r="I61" s="42"/>
      <c r="J61" s="42">
        <f t="shared" si="22"/>
        <v>0</v>
      </c>
      <c r="K61" s="42">
        <f t="shared" si="23"/>
        <v>0</v>
      </c>
      <c r="L61" s="42">
        <f t="shared" si="24"/>
        <v>0</v>
      </c>
      <c r="M61" s="42">
        <f t="shared" si="25"/>
        <v>0</v>
      </c>
      <c r="N61" s="42">
        <f t="shared" si="26"/>
        <v>0</v>
      </c>
      <c r="O61" s="42">
        <f t="shared" si="27"/>
        <v>0</v>
      </c>
    </row>
    <row r="62" spans="1:15" ht="12.75">
      <c r="A62" s="213" t="s">
        <v>532</v>
      </c>
      <c r="B62" s="212" t="s">
        <v>533</v>
      </c>
      <c r="C62" s="213" t="s">
        <v>17</v>
      </c>
      <c r="D62" s="213">
        <v>46.6</v>
      </c>
      <c r="E62" s="40"/>
      <c r="F62" s="41"/>
      <c r="G62" s="42">
        <f t="shared" si="21"/>
        <v>0</v>
      </c>
      <c r="H62" s="41"/>
      <c r="I62" s="42"/>
      <c r="J62" s="42">
        <f t="shared" si="22"/>
        <v>0</v>
      </c>
      <c r="K62" s="42">
        <f t="shared" si="23"/>
        <v>0</v>
      </c>
      <c r="L62" s="42">
        <f t="shared" si="24"/>
        <v>0</v>
      </c>
      <c r="M62" s="42">
        <f t="shared" si="25"/>
        <v>0</v>
      </c>
      <c r="N62" s="42">
        <f t="shared" si="26"/>
        <v>0</v>
      </c>
      <c r="O62" s="42">
        <f t="shared" si="27"/>
        <v>0</v>
      </c>
    </row>
    <row r="63" spans="1:15" ht="12.75">
      <c r="A63" s="213" t="s">
        <v>534</v>
      </c>
      <c r="B63" s="212" t="s">
        <v>535</v>
      </c>
      <c r="C63" s="213" t="s">
        <v>17</v>
      </c>
      <c r="D63" s="213">
        <v>88</v>
      </c>
      <c r="E63" s="40"/>
      <c r="F63" s="41"/>
      <c r="G63" s="42">
        <f t="shared" si="21"/>
        <v>0</v>
      </c>
      <c r="H63" s="41"/>
      <c r="I63" s="42"/>
      <c r="J63" s="42">
        <f t="shared" si="22"/>
        <v>0</v>
      </c>
      <c r="K63" s="42">
        <f t="shared" si="23"/>
        <v>0</v>
      </c>
      <c r="L63" s="42">
        <f t="shared" si="24"/>
        <v>0</v>
      </c>
      <c r="M63" s="42">
        <f t="shared" si="25"/>
        <v>0</v>
      </c>
      <c r="N63" s="42">
        <f t="shared" si="26"/>
        <v>0</v>
      </c>
      <c r="O63" s="42">
        <f t="shared" si="27"/>
        <v>0</v>
      </c>
    </row>
    <row r="64" spans="1:15" ht="12.75">
      <c r="A64" s="213" t="s">
        <v>536</v>
      </c>
      <c r="B64" s="212" t="s">
        <v>537</v>
      </c>
      <c r="C64" s="213" t="s">
        <v>17</v>
      </c>
      <c r="D64" s="213">
        <v>9</v>
      </c>
      <c r="E64" s="40"/>
      <c r="F64" s="41"/>
      <c r="G64" s="42">
        <f t="shared" si="21"/>
        <v>0</v>
      </c>
      <c r="H64" s="41"/>
      <c r="I64" s="42"/>
      <c r="J64" s="42">
        <f t="shared" si="22"/>
        <v>0</v>
      </c>
      <c r="K64" s="42">
        <f t="shared" si="23"/>
        <v>0</v>
      </c>
      <c r="L64" s="42">
        <f t="shared" si="24"/>
        <v>0</v>
      </c>
      <c r="M64" s="42">
        <f t="shared" si="25"/>
        <v>0</v>
      </c>
      <c r="N64" s="42">
        <f t="shared" si="26"/>
        <v>0</v>
      </c>
      <c r="O64" s="42">
        <f t="shared" si="27"/>
        <v>0</v>
      </c>
    </row>
    <row r="65" spans="1:15" ht="12.75">
      <c r="A65" s="213" t="s">
        <v>538</v>
      </c>
      <c r="B65" s="212" t="s">
        <v>539</v>
      </c>
      <c r="C65" s="213" t="s">
        <v>17</v>
      </c>
      <c r="D65" s="213">
        <v>56</v>
      </c>
      <c r="E65" s="40"/>
      <c r="F65" s="41"/>
      <c r="G65" s="42">
        <f t="shared" si="21"/>
        <v>0</v>
      </c>
      <c r="H65" s="41"/>
      <c r="I65" s="42"/>
      <c r="J65" s="42">
        <f t="shared" si="22"/>
        <v>0</v>
      </c>
      <c r="K65" s="42">
        <f t="shared" si="23"/>
        <v>0</v>
      </c>
      <c r="L65" s="42">
        <f t="shared" si="24"/>
        <v>0</v>
      </c>
      <c r="M65" s="42">
        <f t="shared" si="25"/>
        <v>0</v>
      </c>
      <c r="N65" s="42">
        <f t="shared" si="26"/>
        <v>0</v>
      </c>
      <c r="O65" s="42">
        <f t="shared" si="27"/>
        <v>0</v>
      </c>
    </row>
    <row r="66" spans="1:15" ht="26.25">
      <c r="A66" s="213" t="s">
        <v>77</v>
      </c>
      <c r="B66" s="212" t="s">
        <v>540</v>
      </c>
      <c r="C66" s="213" t="s">
        <v>17</v>
      </c>
      <c r="D66" s="213">
        <v>28</v>
      </c>
      <c r="E66" s="40"/>
      <c r="F66" s="41"/>
      <c r="G66" s="42">
        <f t="shared" si="21"/>
        <v>0</v>
      </c>
      <c r="H66" s="41"/>
      <c r="I66" s="42"/>
      <c r="J66" s="42">
        <f t="shared" si="22"/>
        <v>0</v>
      </c>
      <c r="K66" s="42">
        <f t="shared" si="23"/>
        <v>0</v>
      </c>
      <c r="L66" s="42">
        <f t="shared" si="24"/>
        <v>0</v>
      </c>
      <c r="M66" s="42">
        <f t="shared" si="25"/>
        <v>0</v>
      </c>
      <c r="N66" s="42">
        <f t="shared" si="26"/>
        <v>0</v>
      </c>
      <c r="O66" s="42">
        <f t="shared" si="27"/>
        <v>0</v>
      </c>
    </row>
    <row r="67" spans="1:15" ht="26.25">
      <c r="A67" s="213" t="s">
        <v>78</v>
      </c>
      <c r="B67" s="212" t="s">
        <v>541</v>
      </c>
      <c r="C67" s="213" t="s">
        <v>17</v>
      </c>
      <c r="D67" s="213">
        <v>1088</v>
      </c>
      <c r="E67" s="40"/>
      <c r="F67" s="41"/>
      <c r="G67" s="42">
        <f t="shared" si="21"/>
        <v>0</v>
      </c>
      <c r="H67" s="41"/>
      <c r="I67" s="42"/>
      <c r="J67" s="42">
        <f t="shared" si="22"/>
        <v>0</v>
      </c>
      <c r="K67" s="42">
        <f t="shared" si="23"/>
        <v>0</v>
      </c>
      <c r="L67" s="42">
        <f t="shared" si="24"/>
        <v>0</v>
      </c>
      <c r="M67" s="42">
        <f t="shared" si="25"/>
        <v>0</v>
      </c>
      <c r="N67" s="42">
        <f t="shared" si="26"/>
        <v>0</v>
      </c>
      <c r="O67" s="42">
        <f t="shared" si="27"/>
        <v>0</v>
      </c>
    </row>
    <row r="68" spans="1:15" ht="39">
      <c r="A68" s="213" t="s">
        <v>79</v>
      </c>
      <c r="B68" s="212" t="s">
        <v>542</v>
      </c>
      <c r="C68" s="213" t="s">
        <v>17</v>
      </c>
      <c r="D68" s="213">
        <v>96</v>
      </c>
      <c r="E68" s="40"/>
      <c r="F68" s="41"/>
      <c r="G68" s="42">
        <f t="shared" si="21"/>
        <v>0</v>
      </c>
      <c r="H68" s="41"/>
      <c r="I68" s="42"/>
      <c r="J68" s="42">
        <f t="shared" si="22"/>
        <v>0</v>
      </c>
      <c r="K68" s="42">
        <f t="shared" si="23"/>
        <v>0</v>
      </c>
      <c r="L68" s="42">
        <f t="shared" si="24"/>
        <v>0</v>
      </c>
      <c r="M68" s="42">
        <f t="shared" si="25"/>
        <v>0</v>
      </c>
      <c r="N68" s="42">
        <f t="shared" si="26"/>
        <v>0</v>
      </c>
      <c r="O68" s="42">
        <f t="shared" si="27"/>
        <v>0</v>
      </c>
    </row>
    <row r="69" spans="1:15" ht="12.75">
      <c r="A69" s="213" t="s">
        <v>80</v>
      </c>
      <c r="B69" s="212" t="s">
        <v>543</v>
      </c>
      <c r="C69" s="213"/>
      <c r="D69" s="213"/>
      <c r="E69" s="40"/>
      <c r="F69" s="41"/>
      <c r="G69" s="42"/>
      <c r="H69" s="41"/>
      <c r="I69" s="42"/>
      <c r="J69" s="42"/>
      <c r="K69" s="42"/>
      <c r="L69" s="42"/>
      <c r="M69" s="42"/>
      <c r="N69" s="42"/>
      <c r="O69" s="42"/>
    </row>
    <row r="70" spans="1:15" ht="15">
      <c r="A70" s="213" t="s">
        <v>544</v>
      </c>
      <c r="B70" s="212" t="s">
        <v>545</v>
      </c>
      <c r="C70" s="213" t="s">
        <v>30</v>
      </c>
      <c r="D70" s="213">
        <v>3312</v>
      </c>
      <c r="E70" s="40"/>
      <c r="F70" s="41"/>
      <c r="G70" s="42">
        <f t="shared" si="21"/>
        <v>0</v>
      </c>
      <c r="H70" s="41"/>
      <c r="I70" s="42"/>
      <c r="J70" s="42">
        <f t="shared" si="22"/>
        <v>0</v>
      </c>
      <c r="K70" s="42">
        <f t="shared" si="23"/>
        <v>0</v>
      </c>
      <c r="L70" s="42">
        <f t="shared" si="24"/>
        <v>0</v>
      </c>
      <c r="M70" s="42">
        <f t="shared" si="25"/>
        <v>0</v>
      </c>
      <c r="N70" s="42">
        <f t="shared" si="26"/>
        <v>0</v>
      </c>
      <c r="O70" s="42">
        <f t="shared" si="27"/>
        <v>0</v>
      </c>
    </row>
    <row r="71" spans="1:15" ht="15">
      <c r="A71" s="213" t="s">
        <v>546</v>
      </c>
      <c r="B71" s="212" t="s">
        <v>547</v>
      </c>
      <c r="C71" s="213" t="s">
        <v>30</v>
      </c>
      <c r="D71" s="213">
        <v>3312</v>
      </c>
      <c r="E71" s="40"/>
      <c r="F71" s="41"/>
      <c r="G71" s="42">
        <f t="shared" si="21"/>
        <v>0</v>
      </c>
      <c r="H71" s="41"/>
      <c r="I71" s="42"/>
      <c r="J71" s="42">
        <f t="shared" si="22"/>
        <v>0</v>
      </c>
      <c r="K71" s="42">
        <f t="shared" si="23"/>
        <v>0</v>
      </c>
      <c r="L71" s="42">
        <f t="shared" si="24"/>
        <v>0</v>
      </c>
      <c r="M71" s="42">
        <f t="shared" si="25"/>
        <v>0</v>
      </c>
      <c r="N71" s="42">
        <f t="shared" si="26"/>
        <v>0</v>
      </c>
      <c r="O71" s="42">
        <f t="shared" si="27"/>
        <v>0</v>
      </c>
    </row>
    <row r="72" spans="1:15" ht="12.75">
      <c r="A72" s="213" t="s">
        <v>548</v>
      </c>
      <c r="B72" s="212" t="s">
        <v>549</v>
      </c>
      <c r="C72" s="213" t="s">
        <v>30</v>
      </c>
      <c r="D72" s="213">
        <v>3312</v>
      </c>
      <c r="E72" s="40"/>
      <c r="F72" s="41"/>
      <c r="G72" s="42">
        <f t="shared" si="21"/>
        <v>0</v>
      </c>
      <c r="H72" s="41"/>
      <c r="I72" s="42"/>
      <c r="J72" s="42">
        <f t="shared" si="22"/>
        <v>0</v>
      </c>
      <c r="K72" s="42">
        <f t="shared" si="23"/>
        <v>0</v>
      </c>
      <c r="L72" s="42">
        <f t="shared" si="24"/>
        <v>0</v>
      </c>
      <c r="M72" s="42">
        <f t="shared" si="25"/>
        <v>0</v>
      </c>
      <c r="N72" s="42">
        <f t="shared" si="26"/>
        <v>0</v>
      </c>
      <c r="O72" s="42">
        <f t="shared" si="27"/>
        <v>0</v>
      </c>
    </row>
    <row r="73" spans="1:15" ht="12.75">
      <c r="A73" s="213" t="s">
        <v>550</v>
      </c>
      <c r="B73" s="212" t="s">
        <v>551</v>
      </c>
      <c r="C73" s="213" t="s">
        <v>30</v>
      </c>
      <c r="D73" s="213">
        <v>3445</v>
      </c>
      <c r="E73" s="40"/>
      <c r="F73" s="41"/>
      <c r="G73" s="42">
        <f t="shared" si="21"/>
        <v>0</v>
      </c>
      <c r="H73" s="41"/>
      <c r="I73" s="42"/>
      <c r="J73" s="42">
        <f t="shared" si="22"/>
        <v>0</v>
      </c>
      <c r="K73" s="42">
        <f t="shared" si="23"/>
        <v>0</v>
      </c>
      <c r="L73" s="42">
        <f t="shared" si="24"/>
        <v>0</v>
      </c>
      <c r="M73" s="42">
        <f t="shared" si="25"/>
        <v>0</v>
      </c>
      <c r="N73" s="42">
        <f t="shared" si="26"/>
        <v>0</v>
      </c>
      <c r="O73" s="42">
        <f t="shared" si="27"/>
        <v>0</v>
      </c>
    </row>
    <row r="74" spans="1:15" ht="15">
      <c r="A74" s="213" t="s">
        <v>552</v>
      </c>
      <c r="B74" s="212" t="s">
        <v>553</v>
      </c>
      <c r="C74" s="213" t="s">
        <v>30</v>
      </c>
      <c r="D74" s="213">
        <v>3478</v>
      </c>
      <c r="E74" s="40"/>
      <c r="F74" s="41"/>
      <c r="G74" s="42">
        <f t="shared" si="21"/>
        <v>0</v>
      </c>
      <c r="H74" s="41"/>
      <c r="I74" s="42"/>
      <c r="J74" s="42">
        <f t="shared" si="22"/>
        <v>0</v>
      </c>
      <c r="K74" s="42">
        <f t="shared" si="23"/>
        <v>0</v>
      </c>
      <c r="L74" s="42">
        <f t="shared" si="24"/>
        <v>0</v>
      </c>
      <c r="M74" s="42">
        <f t="shared" si="25"/>
        <v>0</v>
      </c>
      <c r="N74" s="42">
        <f t="shared" si="26"/>
        <v>0</v>
      </c>
      <c r="O74" s="42">
        <f t="shared" si="27"/>
        <v>0</v>
      </c>
    </row>
    <row r="75" spans="1:15" ht="26.25">
      <c r="A75" s="213" t="s">
        <v>81</v>
      </c>
      <c r="B75" s="212" t="s">
        <v>554</v>
      </c>
      <c r="C75" s="213" t="s">
        <v>555</v>
      </c>
      <c r="D75" s="213">
        <v>10.2</v>
      </c>
      <c r="E75" s="40"/>
      <c r="F75" s="41"/>
      <c r="G75" s="42">
        <f t="shared" si="21"/>
        <v>0</v>
      </c>
      <c r="H75" s="41"/>
      <c r="I75" s="42"/>
      <c r="J75" s="42">
        <f t="shared" si="22"/>
        <v>0</v>
      </c>
      <c r="K75" s="42">
        <f t="shared" si="23"/>
        <v>0</v>
      </c>
      <c r="L75" s="42">
        <f t="shared" si="24"/>
        <v>0</v>
      </c>
      <c r="M75" s="42">
        <f t="shared" si="25"/>
        <v>0</v>
      </c>
      <c r="N75" s="42">
        <f t="shared" si="26"/>
        <v>0</v>
      </c>
      <c r="O75" s="42">
        <f t="shared" si="27"/>
        <v>0</v>
      </c>
    </row>
    <row r="76" spans="1:15" ht="12.75">
      <c r="A76" s="210" t="s">
        <v>82</v>
      </c>
      <c r="B76" s="214" t="s">
        <v>556</v>
      </c>
      <c r="C76" s="210"/>
      <c r="D76" s="210"/>
      <c r="E76" s="40"/>
      <c r="F76" s="41"/>
      <c r="G76" s="42"/>
      <c r="H76" s="41"/>
      <c r="I76" s="42"/>
      <c r="J76" s="42"/>
      <c r="K76" s="42"/>
      <c r="L76" s="42"/>
      <c r="M76" s="42"/>
      <c r="N76" s="42"/>
      <c r="O76" s="42"/>
    </row>
    <row r="77" spans="1:15" ht="15">
      <c r="A77" s="210" t="s">
        <v>557</v>
      </c>
      <c r="B77" s="212" t="s">
        <v>558</v>
      </c>
      <c r="C77" s="210" t="s">
        <v>30</v>
      </c>
      <c r="D77" s="210">
        <v>341</v>
      </c>
      <c r="E77" s="40"/>
      <c r="F77" s="41"/>
      <c r="G77" s="42">
        <f t="shared" si="21"/>
        <v>0</v>
      </c>
      <c r="H77" s="41"/>
      <c r="I77" s="42"/>
      <c r="J77" s="42">
        <f t="shared" si="22"/>
        <v>0</v>
      </c>
      <c r="K77" s="42">
        <f t="shared" si="23"/>
        <v>0</v>
      </c>
      <c r="L77" s="42">
        <f t="shared" si="24"/>
        <v>0</v>
      </c>
      <c r="M77" s="42">
        <f t="shared" si="25"/>
        <v>0</v>
      </c>
      <c r="N77" s="42">
        <f t="shared" si="26"/>
        <v>0</v>
      </c>
      <c r="O77" s="42">
        <f t="shared" si="27"/>
        <v>0</v>
      </c>
    </row>
    <row r="78" spans="1:15" ht="15">
      <c r="A78" s="210" t="s">
        <v>559</v>
      </c>
      <c r="B78" s="212" t="s">
        <v>560</v>
      </c>
      <c r="C78" s="210" t="s">
        <v>30</v>
      </c>
      <c r="D78" s="210">
        <v>341</v>
      </c>
      <c r="E78" s="40"/>
      <c r="F78" s="41"/>
      <c r="G78" s="42">
        <f t="shared" si="21"/>
        <v>0</v>
      </c>
      <c r="H78" s="41"/>
      <c r="I78" s="42"/>
      <c r="J78" s="42">
        <f t="shared" si="22"/>
        <v>0</v>
      </c>
      <c r="K78" s="42">
        <f t="shared" si="23"/>
        <v>0</v>
      </c>
      <c r="L78" s="42">
        <f t="shared" si="24"/>
        <v>0</v>
      </c>
      <c r="M78" s="42">
        <f t="shared" si="25"/>
        <v>0</v>
      </c>
      <c r="N78" s="42">
        <f t="shared" si="26"/>
        <v>0</v>
      </c>
      <c r="O78" s="42">
        <f t="shared" si="27"/>
        <v>0</v>
      </c>
    </row>
    <row r="79" spans="1:15" ht="12.75">
      <c r="A79" s="210" t="s">
        <v>561</v>
      </c>
      <c r="B79" s="214" t="s">
        <v>549</v>
      </c>
      <c r="C79" s="210" t="s">
        <v>30</v>
      </c>
      <c r="D79" s="210">
        <v>341</v>
      </c>
      <c r="E79" s="40"/>
      <c r="F79" s="41"/>
      <c r="G79" s="42">
        <f t="shared" si="21"/>
        <v>0</v>
      </c>
      <c r="H79" s="41"/>
      <c r="I79" s="42"/>
      <c r="J79" s="42">
        <f t="shared" si="22"/>
        <v>0</v>
      </c>
      <c r="K79" s="42">
        <f t="shared" si="23"/>
        <v>0</v>
      </c>
      <c r="L79" s="42">
        <f t="shared" si="24"/>
        <v>0</v>
      </c>
      <c r="M79" s="42">
        <f t="shared" si="25"/>
        <v>0</v>
      </c>
      <c r="N79" s="42">
        <f t="shared" si="26"/>
        <v>0</v>
      </c>
      <c r="O79" s="42">
        <f t="shared" si="27"/>
        <v>0</v>
      </c>
    </row>
    <row r="80" spans="1:15" ht="12.75">
      <c r="A80" s="210" t="s">
        <v>562</v>
      </c>
      <c r="B80" s="214" t="s">
        <v>563</v>
      </c>
      <c r="C80" s="210" t="s">
        <v>30</v>
      </c>
      <c r="D80" s="210">
        <v>355</v>
      </c>
      <c r="E80" s="40"/>
      <c r="F80" s="41"/>
      <c r="G80" s="42">
        <f t="shared" si="21"/>
        <v>0</v>
      </c>
      <c r="H80" s="41"/>
      <c r="I80" s="42"/>
      <c r="J80" s="42">
        <f t="shared" si="22"/>
        <v>0</v>
      </c>
      <c r="K80" s="42">
        <f t="shared" si="23"/>
        <v>0</v>
      </c>
      <c r="L80" s="42">
        <f t="shared" si="24"/>
        <v>0</v>
      </c>
      <c r="M80" s="42">
        <f t="shared" si="25"/>
        <v>0</v>
      </c>
      <c r="N80" s="42">
        <f t="shared" si="26"/>
        <v>0</v>
      </c>
      <c r="O80" s="42">
        <f t="shared" si="27"/>
        <v>0</v>
      </c>
    </row>
    <row r="81" spans="1:15" ht="15">
      <c r="A81" s="210" t="s">
        <v>564</v>
      </c>
      <c r="B81" s="214" t="s">
        <v>565</v>
      </c>
      <c r="C81" s="210" t="s">
        <v>30</v>
      </c>
      <c r="D81" s="210">
        <v>358</v>
      </c>
      <c r="E81" s="40"/>
      <c r="F81" s="41"/>
      <c r="G81" s="42">
        <f t="shared" si="21"/>
        <v>0</v>
      </c>
      <c r="H81" s="41"/>
      <c r="I81" s="42"/>
      <c r="J81" s="42">
        <f t="shared" si="22"/>
        <v>0</v>
      </c>
      <c r="K81" s="42">
        <f t="shared" si="23"/>
        <v>0</v>
      </c>
      <c r="L81" s="42">
        <f t="shared" si="24"/>
        <v>0</v>
      </c>
      <c r="M81" s="42">
        <f t="shared" si="25"/>
        <v>0</v>
      </c>
      <c r="N81" s="42">
        <f t="shared" si="26"/>
        <v>0</v>
      </c>
      <c r="O81" s="42">
        <f t="shared" si="27"/>
        <v>0</v>
      </c>
    </row>
    <row r="82" spans="1:15" ht="12.75">
      <c r="A82" s="210" t="s">
        <v>83</v>
      </c>
      <c r="B82" s="214" t="s">
        <v>566</v>
      </c>
      <c r="C82" s="210"/>
      <c r="D82" s="210"/>
      <c r="E82" s="40"/>
      <c r="F82" s="41"/>
      <c r="G82" s="42"/>
      <c r="H82" s="41"/>
      <c r="I82" s="42"/>
      <c r="J82" s="42"/>
      <c r="K82" s="42"/>
      <c r="L82" s="42"/>
      <c r="M82" s="42"/>
      <c r="N82" s="42"/>
      <c r="O82" s="42"/>
    </row>
    <row r="83" spans="1:15" ht="12.75">
      <c r="A83" s="210" t="s">
        <v>97</v>
      </c>
      <c r="B83" s="214" t="s">
        <v>183</v>
      </c>
      <c r="C83" s="210" t="s">
        <v>30</v>
      </c>
      <c r="D83" s="210">
        <v>371</v>
      </c>
      <c r="E83" s="40"/>
      <c r="F83" s="41"/>
      <c r="G83" s="42">
        <f t="shared" si="21"/>
        <v>0</v>
      </c>
      <c r="H83" s="41"/>
      <c r="I83" s="42"/>
      <c r="J83" s="42">
        <f t="shared" si="22"/>
        <v>0</v>
      </c>
      <c r="K83" s="42">
        <f t="shared" si="23"/>
        <v>0</v>
      </c>
      <c r="L83" s="42">
        <f t="shared" si="24"/>
        <v>0</v>
      </c>
      <c r="M83" s="42">
        <f t="shared" si="25"/>
        <v>0</v>
      </c>
      <c r="N83" s="42">
        <f t="shared" si="26"/>
        <v>0</v>
      </c>
      <c r="O83" s="42">
        <f t="shared" si="27"/>
        <v>0</v>
      </c>
    </row>
    <row r="84" spans="1:15" ht="12.75">
      <c r="A84" s="210" t="s">
        <v>98</v>
      </c>
      <c r="B84" s="214" t="s">
        <v>567</v>
      </c>
      <c r="C84" s="210" t="s">
        <v>30</v>
      </c>
      <c r="D84" s="210">
        <v>371</v>
      </c>
      <c r="E84" s="40"/>
      <c r="F84" s="41"/>
      <c r="G84" s="42">
        <f t="shared" si="21"/>
        <v>0</v>
      </c>
      <c r="H84" s="41"/>
      <c r="I84" s="42"/>
      <c r="J84" s="42">
        <f t="shared" si="22"/>
        <v>0</v>
      </c>
      <c r="K84" s="42">
        <f t="shared" si="23"/>
        <v>0</v>
      </c>
      <c r="L84" s="42">
        <f t="shared" si="24"/>
        <v>0</v>
      </c>
      <c r="M84" s="42">
        <f t="shared" si="25"/>
        <v>0</v>
      </c>
      <c r="N84" s="42">
        <f t="shared" si="26"/>
        <v>0</v>
      </c>
      <c r="O84" s="42">
        <f t="shared" si="27"/>
        <v>0</v>
      </c>
    </row>
    <row r="85" spans="1:15" ht="12.75">
      <c r="A85" s="210" t="s">
        <v>568</v>
      </c>
      <c r="B85" s="214" t="s">
        <v>569</v>
      </c>
      <c r="C85" s="210" t="s">
        <v>30</v>
      </c>
      <c r="D85" s="210">
        <v>371</v>
      </c>
      <c r="E85" s="40"/>
      <c r="F85" s="41"/>
      <c r="G85" s="42">
        <f t="shared" si="21"/>
        <v>0</v>
      </c>
      <c r="H85" s="41"/>
      <c r="I85" s="42"/>
      <c r="J85" s="42">
        <f t="shared" si="22"/>
        <v>0</v>
      </c>
      <c r="K85" s="42">
        <f t="shared" si="23"/>
        <v>0</v>
      </c>
      <c r="L85" s="42">
        <f t="shared" si="24"/>
        <v>0</v>
      </c>
      <c r="M85" s="42">
        <f t="shared" si="25"/>
        <v>0</v>
      </c>
      <c r="N85" s="42">
        <f t="shared" si="26"/>
        <v>0</v>
      </c>
      <c r="O85" s="42">
        <f t="shared" si="27"/>
        <v>0</v>
      </c>
    </row>
    <row r="86" spans="1:15" ht="12.75">
      <c r="A86" s="210" t="s">
        <v>570</v>
      </c>
      <c r="B86" s="214" t="s">
        <v>571</v>
      </c>
      <c r="C86" s="210" t="s">
        <v>30</v>
      </c>
      <c r="D86" s="210">
        <v>371</v>
      </c>
      <c r="E86" s="40"/>
      <c r="F86" s="41"/>
      <c r="G86" s="42">
        <f t="shared" si="21"/>
        <v>0</v>
      </c>
      <c r="H86" s="41"/>
      <c r="I86" s="42"/>
      <c r="J86" s="42">
        <f t="shared" si="22"/>
        <v>0</v>
      </c>
      <c r="K86" s="42">
        <f t="shared" si="23"/>
        <v>0</v>
      </c>
      <c r="L86" s="42">
        <f t="shared" si="24"/>
        <v>0</v>
      </c>
      <c r="M86" s="42">
        <f t="shared" si="25"/>
        <v>0</v>
      </c>
      <c r="N86" s="42">
        <f t="shared" si="26"/>
        <v>0</v>
      </c>
      <c r="O86" s="42">
        <f t="shared" si="27"/>
        <v>0</v>
      </c>
    </row>
    <row r="87" spans="1:15" ht="26.25">
      <c r="A87" s="210" t="s">
        <v>84</v>
      </c>
      <c r="B87" s="212" t="s">
        <v>572</v>
      </c>
      <c r="C87" s="210"/>
      <c r="D87" s="210"/>
      <c r="E87" s="40"/>
      <c r="F87" s="41"/>
      <c r="G87" s="42"/>
      <c r="H87" s="41"/>
      <c r="I87" s="42"/>
      <c r="J87" s="42"/>
      <c r="K87" s="42"/>
      <c r="L87" s="42"/>
      <c r="M87" s="42"/>
      <c r="N87" s="42"/>
      <c r="O87" s="42"/>
    </row>
    <row r="88" spans="1:15" ht="12.75">
      <c r="A88" s="210" t="s">
        <v>573</v>
      </c>
      <c r="B88" s="214" t="s">
        <v>183</v>
      </c>
      <c r="C88" s="210" t="s">
        <v>30</v>
      </c>
      <c r="D88" s="210">
        <v>185</v>
      </c>
      <c r="E88" s="40"/>
      <c r="F88" s="41"/>
      <c r="G88" s="42">
        <f t="shared" si="21"/>
        <v>0</v>
      </c>
      <c r="H88" s="41"/>
      <c r="I88" s="42"/>
      <c r="J88" s="42">
        <f t="shared" si="22"/>
        <v>0</v>
      </c>
      <c r="K88" s="42">
        <f t="shared" si="23"/>
        <v>0</v>
      </c>
      <c r="L88" s="42">
        <f t="shared" si="24"/>
        <v>0</v>
      </c>
      <c r="M88" s="42">
        <f t="shared" si="25"/>
        <v>0</v>
      </c>
      <c r="N88" s="42">
        <f t="shared" si="26"/>
        <v>0</v>
      </c>
      <c r="O88" s="42">
        <f t="shared" si="27"/>
        <v>0</v>
      </c>
    </row>
    <row r="89" spans="1:15" ht="12.75">
      <c r="A89" s="210" t="s">
        <v>574</v>
      </c>
      <c r="B89" s="214" t="s">
        <v>567</v>
      </c>
      <c r="C89" s="210" t="s">
        <v>30</v>
      </c>
      <c r="D89" s="210">
        <v>185</v>
      </c>
      <c r="E89" s="40"/>
      <c r="F89" s="41"/>
      <c r="G89" s="42">
        <f t="shared" si="21"/>
        <v>0</v>
      </c>
      <c r="H89" s="41"/>
      <c r="I89" s="42"/>
      <c r="J89" s="42">
        <f t="shared" si="22"/>
        <v>0</v>
      </c>
      <c r="K89" s="42">
        <f t="shared" si="23"/>
        <v>0</v>
      </c>
      <c r="L89" s="42">
        <f t="shared" si="24"/>
        <v>0</v>
      </c>
      <c r="M89" s="42">
        <f t="shared" si="25"/>
        <v>0</v>
      </c>
      <c r="N89" s="42">
        <f t="shared" si="26"/>
        <v>0</v>
      </c>
      <c r="O89" s="42">
        <f t="shared" si="27"/>
        <v>0</v>
      </c>
    </row>
    <row r="90" spans="1:15" ht="12.75">
      <c r="A90" s="210" t="s">
        <v>575</v>
      </c>
      <c r="B90" s="214" t="s">
        <v>184</v>
      </c>
      <c r="C90" s="210" t="s">
        <v>30</v>
      </c>
      <c r="D90" s="210">
        <v>185</v>
      </c>
      <c r="E90" s="40"/>
      <c r="F90" s="41"/>
      <c r="G90" s="42">
        <f t="shared" si="21"/>
        <v>0</v>
      </c>
      <c r="H90" s="41"/>
      <c r="I90" s="42"/>
      <c r="J90" s="42">
        <f t="shared" si="22"/>
        <v>0</v>
      </c>
      <c r="K90" s="42">
        <f t="shared" si="23"/>
        <v>0</v>
      </c>
      <c r="L90" s="42">
        <f t="shared" si="24"/>
        <v>0</v>
      </c>
      <c r="M90" s="42">
        <f t="shared" si="25"/>
        <v>0</v>
      </c>
      <c r="N90" s="42">
        <f t="shared" si="26"/>
        <v>0</v>
      </c>
      <c r="O90" s="42">
        <f t="shared" si="27"/>
        <v>0</v>
      </c>
    </row>
    <row r="91" spans="1:15" ht="12.75">
      <c r="A91" s="210" t="s">
        <v>576</v>
      </c>
      <c r="B91" s="214" t="s">
        <v>577</v>
      </c>
      <c r="C91" s="210" t="s">
        <v>30</v>
      </c>
      <c r="D91" s="210">
        <v>185</v>
      </c>
      <c r="E91" s="40"/>
      <c r="F91" s="41"/>
      <c r="G91" s="42">
        <f t="shared" si="21"/>
        <v>0</v>
      </c>
      <c r="H91" s="41"/>
      <c r="I91" s="42"/>
      <c r="J91" s="42">
        <f t="shared" si="22"/>
        <v>0</v>
      </c>
      <c r="K91" s="42">
        <f t="shared" si="23"/>
        <v>0</v>
      </c>
      <c r="L91" s="42">
        <f t="shared" si="24"/>
        <v>0</v>
      </c>
      <c r="M91" s="42">
        <f t="shared" si="25"/>
        <v>0</v>
      </c>
      <c r="N91" s="42">
        <f t="shared" si="26"/>
        <v>0</v>
      </c>
      <c r="O91" s="42">
        <f t="shared" si="27"/>
        <v>0</v>
      </c>
    </row>
    <row r="92" spans="1:15" ht="12.75">
      <c r="A92" s="210" t="s">
        <v>85</v>
      </c>
      <c r="B92" s="212" t="s">
        <v>578</v>
      </c>
      <c r="C92" s="210"/>
      <c r="D92" s="210"/>
      <c r="E92" s="40"/>
      <c r="F92" s="41"/>
      <c r="G92" s="42"/>
      <c r="H92" s="41"/>
      <c r="I92" s="42"/>
      <c r="J92" s="42"/>
      <c r="K92" s="42"/>
      <c r="L92" s="42"/>
      <c r="M92" s="42"/>
      <c r="N92" s="42"/>
      <c r="O92" s="42"/>
    </row>
    <row r="93" spans="1:15" ht="15">
      <c r="A93" s="210" t="s">
        <v>579</v>
      </c>
      <c r="B93" s="214" t="s">
        <v>580</v>
      </c>
      <c r="C93" s="210" t="s">
        <v>30</v>
      </c>
      <c r="D93" s="210">
        <v>220</v>
      </c>
      <c r="E93" s="40"/>
      <c r="F93" s="41"/>
      <c r="G93" s="42">
        <f t="shared" si="21"/>
        <v>0</v>
      </c>
      <c r="H93" s="41"/>
      <c r="I93" s="42"/>
      <c r="J93" s="42">
        <f t="shared" si="22"/>
        <v>0</v>
      </c>
      <c r="K93" s="42">
        <f t="shared" si="23"/>
        <v>0</v>
      </c>
      <c r="L93" s="42">
        <f t="shared" si="24"/>
        <v>0</v>
      </c>
      <c r="M93" s="42">
        <f t="shared" si="25"/>
        <v>0</v>
      </c>
      <c r="N93" s="42">
        <f t="shared" si="26"/>
        <v>0</v>
      </c>
      <c r="O93" s="42">
        <f t="shared" si="27"/>
        <v>0</v>
      </c>
    </row>
    <row r="94" spans="1:15" ht="15">
      <c r="A94" s="210" t="s">
        <v>581</v>
      </c>
      <c r="B94" s="214" t="s">
        <v>582</v>
      </c>
      <c r="C94" s="210" t="s">
        <v>30</v>
      </c>
      <c r="D94" s="210">
        <v>220</v>
      </c>
      <c r="E94" s="40"/>
      <c r="F94" s="41"/>
      <c r="G94" s="42">
        <f t="shared" si="21"/>
        <v>0</v>
      </c>
      <c r="H94" s="41"/>
      <c r="I94" s="42"/>
      <c r="J94" s="42">
        <f t="shared" si="22"/>
        <v>0</v>
      </c>
      <c r="K94" s="42">
        <f t="shared" si="23"/>
        <v>0</v>
      </c>
      <c r="L94" s="42">
        <f t="shared" si="24"/>
        <v>0</v>
      </c>
      <c r="M94" s="42">
        <f t="shared" si="25"/>
        <v>0</v>
      </c>
      <c r="N94" s="42">
        <f t="shared" si="26"/>
        <v>0</v>
      </c>
      <c r="O94" s="42">
        <f t="shared" si="27"/>
        <v>0</v>
      </c>
    </row>
    <row r="95" spans="1:15" ht="12.75">
      <c r="A95" s="210" t="s">
        <v>583</v>
      </c>
      <c r="B95" s="214" t="s">
        <v>184</v>
      </c>
      <c r="C95" s="210" t="s">
        <v>30</v>
      </c>
      <c r="D95" s="210">
        <v>220</v>
      </c>
      <c r="E95" s="40"/>
      <c r="F95" s="41"/>
      <c r="G95" s="42">
        <f t="shared" si="21"/>
        <v>0</v>
      </c>
      <c r="H95" s="41"/>
      <c r="I95" s="42"/>
      <c r="J95" s="42">
        <f t="shared" si="22"/>
        <v>0</v>
      </c>
      <c r="K95" s="42">
        <f t="shared" si="23"/>
        <v>0</v>
      </c>
      <c r="L95" s="42">
        <f t="shared" si="24"/>
        <v>0</v>
      </c>
      <c r="M95" s="42">
        <f t="shared" si="25"/>
        <v>0</v>
      </c>
      <c r="N95" s="42">
        <f t="shared" si="26"/>
        <v>0</v>
      </c>
      <c r="O95" s="42">
        <f t="shared" si="27"/>
        <v>0</v>
      </c>
    </row>
    <row r="96" spans="1:15" ht="12.75">
      <c r="A96" s="210" t="s">
        <v>584</v>
      </c>
      <c r="B96" s="214" t="s">
        <v>185</v>
      </c>
      <c r="C96" s="210" t="s">
        <v>30</v>
      </c>
      <c r="D96" s="210">
        <v>220</v>
      </c>
      <c r="E96" s="40"/>
      <c r="F96" s="41"/>
      <c r="G96" s="42">
        <f t="shared" si="21"/>
        <v>0</v>
      </c>
      <c r="H96" s="41"/>
      <c r="I96" s="42"/>
      <c r="J96" s="42">
        <f t="shared" si="22"/>
        <v>0</v>
      </c>
      <c r="K96" s="42">
        <f t="shared" si="23"/>
        <v>0</v>
      </c>
      <c r="L96" s="42">
        <f t="shared" si="24"/>
        <v>0</v>
      </c>
      <c r="M96" s="42">
        <f t="shared" si="25"/>
        <v>0</v>
      </c>
      <c r="N96" s="42">
        <f t="shared" si="26"/>
        <v>0</v>
      </c>
      <c r="O96" s="42">
        <f t="shared" si="27"/>
        <v>0</v>
      </c>
    </row>
    <row r="97" spans="1:15" ht="39">
      <c r="A97" s="210" t="s">
        <v>86</v>
      </c>
      <c r="B97" s="212" t="s">
        <v>585</v>
      </c>
      <c r="C97" s="210"/>
      <c r="D97" s="210"/>
      <c r="E97" s="40"/>
      <c r="F97" s="41"/>
      <c r="G97" s="42"/>
      <c r="H97" s="41"/>
      <c r="I97" s="42"/>
      <c r="J97" s="42"/>
      <c r="K97" s="42"/>
      <c r="L97" s="42"/>
      <c r="M97" s="42"/>
      <c r="N97" s="42"/>
      <c r="O97" s="42"/>
    </row>
    <row r="98" spans="1:15" ht="26.25">
      <c r="A98" s="210" t="s">
        <v>99</v>
      </c>
      <c r="B98" s="212" t="s">
        <v>586</v>
      </c>
      <c r="C98" s="210" t="s">
        <v>30</v>
      </c>
      <c r="D98" s="210">
        <v>104</v>
      </c>
      <c r="E98" s="40"/>
      <c r="F98" s="41"/>
      <c r="G98" s="42">
        <f t="shared" si="21"/>
        <v>0</v>
      </c>
      <c r="H98" s="41"/>
      <c r="I98" s="42"/>
      <c r="J98" s="42">
        <f t="shared" si="22"/>
        <v>0</v>
      </c>
      <c r="K98" s="42">
        <f t="shared" si="23"/>
        <v>0</v>
      </c>
      <c r="L98" s="42">
        <f t="shared" si="24"/>
        <v>0</v>
      </c>
      <c r="M98" s="42">
        <f t="shared" si="25"/>
        <v>0</v>
      </c>
      <c r="N98" s="42">
        <f t="shared" si="26"/>
        <v>0</v>
      </c>
      <c r="O98" s="42">
        <f t="shared" si="27"/>
        <v>0</v>
      </c>
    </row>
    <row r="99" spans="1:15" ht="12.75">
      <c r="A99" s="210" t="s">
        <v>100</v>
      </c>
      <c r="B99" s="212" t="s">
        <v>587</v>
      </c>
      <c r="C99" s="210" t="s">
        <v>30</v>
      </c>
      <c r="D99" s="210">
        <v>104</v>
      </c>
      <c r="E99" s="40"/>
      <c r="F99" s="41"/>
      <c r="G99" s="42">
        <f t="shared" si="21"/>
        <v>0</v>
      </c>
      <c r="H99" s="41"/>
      <c r="I99" s="42"/>
      <c r="J99" s="42">
        <f t="shared" si="22"/>
        <v>0</v>
      </c>
      <c r="K99" s="42">
        <f t="shared" si="23"/>
        <v>0</v>
      </c>
      <c r="L99" s="42">
        <f t="shared" si="24"/>
        <v>0</v>
      </c>
      <c r="M99" s="42">
        <f t="shared" si="25"/>
        <v>0</v>
      </c>
      <c r="N99" s="42">
        <f t="shared" si="26"/>
        <v>0</v>
      </c>
      <c r="O99" s="42">
        <f t="shared" si="27"/>
        <v>0</v>
      </c>
    </row>
    <row r="100" spans="1:15" ht="12.75">
      <c r="A100" s="210" t="s">
        <v>101</v>
      </c>
      <c r="B100" s="214" t="s">
        <v>588</v>
      </c>
      <c r="C100" s="210" t="s">
        <v>30</v>
      </c>
      <c r="D100" s="210">
        <v>104</v>
      </c>
      <c r="E100" s="40"/>
      <c r="F100" s="41"/>
      <c r="G100" s="42">
        <f t="shared" si="21"/>
        <v>0</v>
      </c>
      <c r="H100" s="41"/>
      <c r="I100" s="42"/>
      <c r="J100" s="42">
        <f t="shared" si="22"/>
        <v>0</v>
      </c>
      <c r="K100" s="42">
        <f t="shared" si="23"/>
        <v>0</v>
      </c>
      <c r="L100" s="42">
        <f t="shared" si="24"/>
        <v>0</v>
      </c>
      <c r="M100" s="42">
        <f t="shared" si="25"/>
        <v>0</v>
      </c>
      <c r="N100" s="42">
        <f t="shared" si="26"/>
        <v>0</v>
      </c>
      <c r="O100" s="42">
        <f t="shared" si="27"/>
        <v>0</v>
      </c>
    </row>
    <row r="101" spans="1:15" ht="12.75">
      <c r="A101" s="210" t="s">
        <v>102</v>
      </c>
      <c r="B101" s="214" t="s">
        <v>185</v>
      </c>
      <c r="C101" s="210" t="s">
        <v>30</v>
      </c>
      <c r="D101" s="210">
        <v>104</v>
      </c>
      <c r="E101" s="40"/>
      <c r="F101" s="41"/>
      <c r="G101" s="42">
        <f t="shared" si="21"/>
        <v>0</v>
      </c>
      <c r="H101" s="41"/>
      <c r="I101" s="42"/>
      <c r="J101" s="42">
        <f t="shared" si="22"/>
        <v>0</v>
      </c>
      <c r="K101" s="42">
        <f t="shared" si="23"/>
        <v>0</v>
      </c>
      <c r="L101" s="42">
        <f t="shared" si="24"/>
        <v>0</v>
      </c>
      <c r="M101" s="42">
        <f t="shared" si="25"/>
        <v>0</v>
      </c>
      <c r="N101" s="42">
        <f t="shared" si="26"/>
        <v>0</v>
      </c>
      <c r="O101" s="42">
        <f t="shared" si="27"/>
        <v>0</v>
      </c>
    </row>
    <row r="102" spans="1:15" ht="26.25">
      <c r="A102" s="210" t="s">
        <v>87</v>
      </c>
      <c r="B102" s="212" t="s">
        <v>589</v>
      </c>
      <c r="C102" s="210"/>
      <c r="D102" s="210"/>
      <c r="E102" s="40"/>
      <c r="F102" s="41"/>
      <c r="G102" s="42"/>
      <c r="H102" s="41"/>
      <c r="I102" s="42"/>
      <c r="J102" s="42"/>
      <c r="K102" s="42"/>
      <c r="L102" s="42"/>
      <c r="M102" s="42"/>
      <c r="N102" s="42"/>
      <c r="O102" s="42"/>
    </row>
    <row r="103" spans="1:15" ht="26.25">
      <c r="A103" s="210" t="s">
        <v>103</v>
      </c>
      <c r="B103" s="212" t="s">
        <v>590</v>
      </c>
      <c r="C103" s="210" t="s">
        <v>30</v>
      </c>
      <c r="D103" s="210">
        <v>166</v>
      </c>
      <c r="E103" s="40"/>
      <c r="F103" s="41"/>
      <c r="G103" s="42">
        <f t="shared" si="21"/>
        <v>0</v>
      </c>
      <c r="H103" s="41"/>
      <c r="I103" s="42"/>
      <c r="J103" s="42">
        <f t="shared" si="22"/>
        <v>0</v>
      </c>
      <c r="K103" s="42">
        <f t="shared" si="23"/>
        <v>0</v>
      </c>
      <c r="L103" s="42">
        <f t="shared" si="24"/>
        <v>0</v>
      </c>
      <c r="M103" s="42">
        <f t="shared" si="25"/>
        <v>0</v>
      </c>
      <c r="N103" s="42">
        <f t="shared" si="26"/>
        <v>0</v>
      </c>
      <c r="O103" s="42">
        <f t="shared" si="27"/>
        <v>0</v>
      </c>
    </row>
    <row r="104" spans="1:15" ht="12.75">
      <c r="A104" s="210" t="s">
        <v>104</v>
      </c>
      <c r="B104" s="212" t="s">
        <v>587</v>
      </c>
      <c r="C104" s="210" t="s">
        <v>30</v>
      </c>
      <c r="D104" s="210">
        <v>166</v>
      </c>
      <c r="E104" s="40"/>
      <c r="F104" s="41"/>
      <c r="G104" s="42">
        <f t="shared" si="21"/>
        <v>0</v>
      </c>
      <c r="H104" s="41"/>
      <c r="I104" s="42"/>
      <c r="J104" s="42">
        <f t="shared" si="22"/>
        <v>0</v>
      </c>
      <c r="K104" s="42">
        <f t="shared" si="23"/>
        <v>0</v>
      </c>
      <c r="L104" s="42">
        <f t="shared" si="24"/>
        <v>0</v>
      </c>
      <c r="M104" s="42">
        <f t="shared" si="25"/>
        <v>0</v>
      </c>
      <c r="N104" s="42">
        <f t="shared" si="26"/>
        <v>0</v>
      </c>
      <c r="O104" s="42">
        <f t="shared" si="27"/>
        <v>0</v>
      </c>
    </row>
    <row r="105" spans="1:15" ht="12.75">
      <c r="A105" s="210" t="s">
        <v>105</v>
      </c>
      <c r="B105" s="214" t="s">
        <v>549</v>
      </c>
      <c r="C105" s="210" t="s">
        <v>30</v>
      </c>
      <c r="D105" s="210">
        <v>166</v>
      </c>
      <c r="E105" s="40"/>
      <c r="F105" s="41"/>
      <c r="G105" s="42">
        <f t="shared" si="21"/>
        <v>0</v>
      </c>
      <c r="H105" s="41"/>
      <c r="I105" s="42"/>
      <c r="J105" s="42">
        <f t="shared" si="22"/>
        <v>0</v>
      </c>
      <c r="K105" s="42">
        <f t="shared" si="23"/>
        <v>0</v>
      </c>
      <c r="L105" s="42">
        <f t="shared" si="24"/>
        <v>0</v>
      </c>
      <c r="M105" s="42">
        <f t="shared" si="25"/>
        <v>0</v>
      </c>
      <c r="N105" s="42">
        <f t="shared" si="26"/>
        <v>0</v>
      </c>
      <c r="O105" s="42">
        <f t="shared" si="27"/>
        <v>0</v>
      </c>
    </row>
    <row r="106" spans="1:15" ht="12.75">
      <c r="A106" s="210" t="s">
        <v>591</v>
      </c>
      <c r="B106" s="214" t="s">
        <v>592</v>
      </c>
      <c r="C106" s="210" t="s">
        <v>30</v>
      </c>
      <c r="D106" s="210">
        <v>166</v>
      </c>
      <c r="E106" s="40"/>
      <c r="F106" s="41"/>
      <c r="G106" s="42">
        <f t="shared" si="21"/>
        <v>0</v>
      </c>
      <c r="H106" s="41"/>
      <c r="I106" s="42"/>
      <c r="J106" s="42">
        <f t="shared" si="22"/>
        <v>0</v>
      </c>
      <c r="K106" s="42">
        <f t="shared" si="23"/>
        <v>0</v>
      </c>
      <c r="L106" s="42">
        <f t="shared" si="24"/>
        <v>0</v>
      </c>
      <c r="M106" s="42">
        <f t="shared" si="25"/>
        <v>0</v>
      </c>
      <c r="N106" s="42">
        <f t="shared" si="26"/>
        <v>0</v>
      </c>
      <c r="O106" s="42">
        <f t="shared" si="27"/>
        <v>0</v>
      </c>
    </row>
    <row r="107" spans="1:15" ht="12.75">
      <c r="A107" s="210" t="s">
        <v>593</v>
      </c>
      <c r="B107" s="214" t="s">
        <v>185</v>
      </c>
      <c r="C107" s="210" t="s">
        <v>30</v>
      </c>
      <c r="D107" s="210">
        <v>166</v>
      </c>
      <c r="E107" s="40"/>
      <c r="F107" s="41"/>
      <c r="G107" s="42">
        <f t="shared" si="21"/>
        <v>0</v>
      </c>
      <c r="H107" s="41"/>
      <c r="I107" s="42"/>
      <c r="J107" s="42">
        <f t="shared" si="22"/>
        <v>0</v>
      </c>
      <c r="K107" s="42">
        <f t="shared" si="23"/>
        <v>0</v>
      </c>
      <c r="L107" s="42">
        <f t="shared" si="24"/>
        <v>0</v>
      </c>
      <c r="M107" s="42">
        <f t="shared" si="25"/>
        <v>0</v>
      </c>
      <c r="N107" s="42">
        <f t="shared" si="26"/>
        <v>0</v>
      </c>
      <c r="O107" s="42">
        <f t="shared" si="27"/>
        <v>0</v>
      </c>
    </row>
    <row r="108" spans="1:15" ht="26.25">
      <c r="A108" s="210" t="s">
        <v>88</v>
      </c>
      <c r="B108" s="212" t="s">
        <v>594</v>
      </c>
      <c r="C108" s="210"/>
      <c r="D108" s="210"/>
      <c r="E108" s="40"/>
      <c r="F108" s="41"/>
      <c r="G108" s="42"/>
      <c r="H108" s="41"/>
      <c r="I108" s="42"/>
      <c r="J108" s="42"/>
      <c r="K108" s="42"/>
      <c r="L108" s="42"/>
      <c r="M108" s="42"/>
      <c r="N108" s="42"/>
      <c r="O108" s="42"/>
    </row>
    <row r="109" spans="1:15" ht="12.75">
      <c r="A109" s="210" t="s">
        <v>106</v>
      </c>
      <c r="B109" s="212" t="s">
        <v>595</v>
      </c>
      <c r="C109" s="210" t="s">
        <v>30</v>
      </c>
      <c r="D109" s="210">
        <v>42</v>
      </c>
      <c r="E109" s="40"/>
      <c r="F109" s="41"/>
      <c r="G109" s="42">
        <f t="shared" si="21"/>
        <v>0</v>
      </c>
      <c r="H109" s="41"/>
      <c r="I109" s="42"/>
      <c r="J109" s="42">
        <f t="shared" si="22"/>
        <v>0</v>
      </c>
      <c r="K109" s="42">
        <f t="shared" si="23"/>
        <v>0</v>
      </c>
      <c r="L109" s="42">
        <f t="shared" si="24"/>
        <v>0</v>
      </c>
      <c r="M109" s="42">
        <f t="shared" si="25"/>
        <v>0</v>
      </c>
      <c r="N109" s="42">
        <f t="shared" si="26"/>
        <v>0</v>
      </c>
      <c r="O109" s="42">
        <f t="shared" si="27"/>
        <v>0</v>
      </c>
    </row>
    <row r="110" spans="1:15" ht="12.75">
      <c r="A110" s="210" t="s">
        <v>107</v>
      </c>
      <c r="B110" s="212" t="s">
        <v>587</v>
      </c>
      <c r="C110" s="210" t="s">
        <v>30</v>
      </c>
      <c r="D110" s="210">
        <v>42</v>
      </c>
      <c r="E110" s="40"/>
      <c r="F110" s="41"/>
      <c r="G110" s="42">
        <f t="shared" si="21"/>
        <v>0</v>
      </c>
      <c r="H110" s="41"/>
      <c r="I110" s="42"/>
      <c r="J110" s="42">
        <f t="shared" si="22"/>
        <v>0</v>
      </c>
      <c r="K110" s="42">
        <f t="shared" si="23"/>
        <v>0</v>
      </c>
      <c r="L110" s="42">
        <f t="shared" si="24"/>
        <v>0</v>
      </c>
      <c r="M110" s="42">
        <f t="shared" si="25"/>
        <v>0</v>
      </c>
      <c r="N110" s="42">
        <f t="shared" si="26"/>
        <v>0</v>
      </c>
      <c r="O110" s="42">
        <f t="shared" si="27"/>
        <v>0</v>
      </c>
    </row>
    <row r="111" spans="1:15" ht="12.75">
      <c r="A111" s="210" t="s">
        <v>108</v>
      </c>
      <c r="B111" s="212" t="s">
        <v>549</v>
      </c>
      <c r="C111" s="210" t="s">
        <v>30</v>
      </c>
      <c r="D111" s="210">
        <v>42</v>
      </c>
      <c r="E111" s="40"/>
      <c r="F111" s="41"/>
      <c r="G111" s="42">
        <f t="shared" si="21"/>
        <v>0</v>
      </c>
      <c r="H111" s="41"/>
      <c r="I111" s="42"/>
      <c r="J111" s="42">
        <f t="shared" si="22"/>
        <v>0</v>
      </c>
      <c r="K111" s="42">
        <f t="shared" si="23"/>
        <v>0</v>
      </c>
      <c r="L111" s="42">
        <f t="shared" si="24"/>
        <v>0</v>
      </c>
      <c r="M111" s="42">
        <f t="shared" si="25"/>
        <v>0</v>
      </c>
      <c r="N111" s="42">
        <f t="shared" si="26"/>
        <v>0</v>
      </c>
      <c r="O111" s="42">
        <f t="shared" si="27"/>
        <v>0</v>
      </c>
    </row>
    <row r="112" spans="1:15" ht="12.75">
      <c r="A112" s="210" t="s">
        <v>109</v>
      </c>
      <c r="B112" s="214" t="s">
        <v>592</v>
      </c>
      <c r="C112" s="210" t="s">
        <v>30</v>
      </c>
      <c r="D112" s="210">
        <v>42</v>
      </c>
      <c r="E112" s="40"/>
      <c r="F112" s="41"/>
      <c r="G112" s="42">
        <f t="shared" si="21"/>
        <v>0</v>
      </c>
      <c r="H112" s="41"/>
      <c r="I112" s="42"/>
      <c r="J112" s="42">
        <f t="shared" si="22"/>
        <v>0</v>
      </c>
      <c r="K112" s="42">
        <f t="shared" si="23"/>
        <v>0</v>
      </c>
      <c r="L112" s="42">
        <f t="shared" si="24"/>
        <v>0</v>
      </c>
      <c r="M112" s="42">
        <f t="shared" si="25"/>
        <v>0</v>
      </c>
      <c r="N112" s="42">
        <f t="shared" si="26"/>
        <v>0</v>
      </c>
      <c r="O112" s="42">
        <f t="shared" si="27"/>
        <v>0</v>
      </c>
    </row>
    <row r="113" spans="1:15" ht="12.75">
      <c r="A113" s="210" t="s">
        <v>596</v>
      </c>
      <c r="B113" s="212" t="s">
        <v>185</v>
      </c>
      <c r="C113" s="210" t="s">
        <v>30</v>
      </c>
      <c r="D113" s="210">
        <v>42</v>
      </c>
      <c r="E113" s="40"/>
      <c r="F113" s="41"/>
      <c r="G113" s="42">
        <f t="shared" si="21"/>
        <v>0</v>
      </c>
      <c r="H113" s="41"/>
      <c r="I113" s="42"/>
      <c r="J113" s="42">
        <f t="shared" si="22"/>
        <v>0</v>
      </c>
      <c r="K113" s="42">
        <f t="shared" si="23"/>
        <v>0</v>
      </c>
      <c r="L113" s="42">
        <f t="shared" si="24"/>
        <v>0</v>
      </c>
      <c r="M113" s="42">
        <f t="shared" si="25"/>
        <v>0</v>
      </c>
      <c r="N113" s="42">
        <f t="shared" si="26"/>
        <v>0</v>
      </c>
      <c r="O113" s="42">
        <f t="shared" si="27"/>
        <v>0</v>
      </c>
    </row>
    <row r="114" spans="1:15" ht="12.75">
      <c r="A114" s="210" t="s">
        <v>89</v>
      </c>
      <c r="B114" s="212" t="s">
        <v>597</v>
      </c>
      <c r="C114" s="210"/>
      <c r="D114" s="210"/>
      <c r="E114" s="40"/>
      <c r="F114" s="41"/>
      <c r="G114" s="42"/>
      <c r="H114" s="41"/>
      <c r="I114" s="42"/>
      <c r="J114" s="42"/>
      <c r="K114" s="42"/>
      <c r="L114" s="42"/>
      <c r="M114" s="42"/>
      <c r="N114" s="42"/>
      <c r="O114" s="42"/>
    </row>
    <row r="115" spans="1:15" ht="26.25">
      <c r="A115" s="210" t="s">
        <v>598</v>
      </c>
      <c r="B115" s="212" t="s">
        <v>599</v>
      </c>
      <c r="C115" s="210" t="s">
        <v>30</v>
      </c>
      <c r="D115" s="210">
        <v>49</v>
      </c>
      <c r="E115" s="40"/>
      <c r="F115" s="41"/>
      <c r="G115" s="42">
        <f t="shared" si="21"/>
        <v>0</v>
      </c>
      <c r="H115" s="41"/>
      <c r="I115" s="42"/>
      <c r="J115" s="42">
        <f t="shared" si="22"/>
        <v>0</v>
      </c>
      <c r="K115" s="42">
        <f t="shared" si="23"/>
        <v>0</v>
      </c>
      <c r="L115" s="42">
        <f t="shared" si="24"/>
        <v>0</v>
      </c>
      <c r="M115" s="42">
        <f t="shared" si="25"/>
        <v>0</v>
      </c>
      <c r="N115" s="42">
        <f t="shared" si="26"/>
        <v>0</v>
      </c>
      <c r="O115" s="42">
        <f t="shared" si="27"/>
        <v>0</v>
      </c>
    </row>
    <row r="116" spans="1:15" ht="12.75">
      <c r="A116" s="210" t="s">
        <v>600</v>
      </c>
      <c r="B116" s="212" t="s">
        <v>587</v>
      </c>
      <c r="C116" s="210" t="s">
        <v>30</v>
      </c>
      <c r="D116" s="210">
        <v>49</v>
      </c>
      <c r="E116" s="40"/>
      <c r="F116" s="41"/>
      <c r="G116" s="42">
        <f t="shared" si="21"/>
        <v>0</v>
      </c>
      <c r="H116" s="41"/>
      <c r="I116" s="42"/>
      <c r="J116" s="42">
        <f t="shared" si="22"/>
        <v>0</v>
      </c>
      <c r="K116" s="42">
        <f t="shared" si="23"/>
        <v>0</v>
      </c>
      <c r="L116" s="42">
        <f t="shared" si="24"/>
        <v>0</v>
      </c>
      <c r="M116" s="42">
        <f t="shared" si="25"/>
        <v>0</v>
      </c>
      <c r="N116" s="42">
        <f t="shared" si="26"/>
        <v>0</v>
      </c>
      <c r="O116" s="42">
        <f t="shared" si="27"/>
        <v>0</v>
      </c>
    </row>
    <row r="117" spans="1:15" ht="12.75">
      <c r="A117" s="210" t="s">
        <v>601</v>
      </c>
      <c r="B117" s="212" t="s">
        <v>549</v>
      </c>
      <c r="C117" s="210" t="s">
        <v>30</v>
      </c>
      <c r="D117" s="210">
        <v>49</v>
      </c>
      <c r="E117" s="40"/>
      <c r="F117" s="41"/>
      <c r="G117" s="42">
        <f t="shared" si="21"/>
        <v>0</v>
      </c>
      <c r="H117" s="41"/>
      <c r="I117" s="42"/>
      <c r="J117" s="42">
        <f t="shared" si="22"/>
        <v>0</v>
      </c>
      <c r="K117" s="42">
        <f t="shared" si="23"/>
        <v>0</v>
      </c>
      <c r="L117" s="42">
        <f t="shared" si="24"/>
        <v>0</v>
      </c>
      <c r="M117" s="42">
        <f t="shared" si="25"/>
        <v>0</v>
      </c>
      <c r="N117" s="42">
        <f t="shared" si="26"/>
        <v>0</v>
      </c>
      <c r="O117" s="42">
        <f t="shared" si="27"/>
        <v>0</v>
      </c>
    </row>
    <row r="118" spans="1:15" ht="12.75">
      <c r="A118" s="210" t="s">
        <v>602</v>
      </c>
      <c r="B118" s="212" t="s">
        <v>551</v>
      </c>
      <c r="C118" s="210" t="s">
        <v>30</v>
      </c>
      <c r="D118" s="210">
        <v>49</v>
      </c>
      <c r="E118" s="40"/>
      <c r="F118" s="41"/>
      <c r="G118" s="42">
        <f aca="true" t="shared" si="28" ref="G118:G156">E118*F118</f>
        <v>0</v>
      </c>
      <c r="H118" s="41"/>
      <c r="I118" s="42"/>
      <c r="J118" s="42">
        <f aca="true" t="shared" si="29" ref="J118:J156">SUM(G118:I118)</f>
        <v>0</v>
      </c>
      <c r="K118" s="42">
        <f aca="true" t="shared" si="30" ref="K118:K156">D118*E118</f>
        <v>0</v>
      </c>
      <c r="L118" s="42">
        <f aca="true" t="shared" si="31" ref="L118:L156">D118*G118</f>
        <v>0</v>
      </c>
      <c r="M118" s="42">
        <f aca="true" t="shared" si="32" ref="M118:M156">D118*H118</f>
        <v>0</v>
      </c>
      <c r="N118" s="42">
        <f aca="true" t="shared" si="33" ref="N118:N156">D118*I118</f>
        <v>0</v>
      </c>
      <c r="O118" s="42">
        <f aca="true" t="shared" si="34" ref="O118:O156">SUM(L118:N118)</f>
        <v>0</v>
      </c>
    </row>
    <row r="119" spans="1:15" ht="12.75">
      <c r="A119" s="210" t="s">
        <v>603</v>
      </c>
      <c r="B119" s="212" t="s">
        <v>604</v>
      </c>
      <c r="C119" s="210" t="s">
        <v>30</v>
      </c>
      <c r="D119" s="210">
        <v>49</v>
      </c>
      <c r="E119" s="40"/>
      <c r="F119" s="41"/>
      <c r="G119" s="42">
        <f t="shared" si="28"/>
        <v>0</v>
      </c>
      <c r="H119" s="41"/>
      <c r="I119" s="42"/>
      <c r="J119" s="42">
        <f t="shared" si="29"/>
        <v>0</v>
      </c>
      <c r="K119" s="42">
        <f t="shared" si="30"/>
        <v>0</v>
      </c>
      <c r="L119" s="42">
        <f t="shared" si="31"/>
        <v>0</v>
      </c>
      <c r="M119" s="42">
        <f t="shared" si="32"/>
        <v>0</v>
      </c>
      <c r="N119" s="42">
        <f t="shared" si="33"/>
        <v>0</v>
      </c>
      <c r="O119" s="42">
        <f t="shared" si="34"/>
        <v>0</v>
      </c>
    </row>
    <row r="120" spans="1:15" ht="26.25">
      <c r="A120" s="210" t="s">
        <v>90</v>
      </c>
      <c r="B120" s="212" t="s">
        <v>605</v>
      </c>
      <c r="C120" s="210"/>
      <c r="D120" s="210"/>
      <c r="E120" s="40"/>
      <c r="F120" s="41"/>
      <c r="G120" s="42"/>
      <c r="H120" s="41"/>
      <c r="I120" s="42"/>
      <c r="J120" s="42"/>
      <c r="K120" s="42"/>
      <c r="L120" s="42"/>
      <c r="M120" s="42"/>
      <c r="N120" s="42"/>
      <c r="O120" s="42"/>
    </row>
    <row r="121" spans="1:15" ht="12.75">
      <c r="A121" s="210" t="s">
        <v>110</v>
      </c>
      <c r="B121" s="212" t="s">
        <v>606</v>
      </c>
      <c r="C121" s="210" t="s">
        <v>30</v>
      </c>
      <c r="D121" s="210">
        <v>79</v>
      </c>
      <c r="E121" s="40"/>
      <c r="F121" s="41"/>
      <c r="G121" s="42">
        <f t="shared" si="28"/>
        <v>0</v>
      </c>
      <c r="H121" s="41"/>
      <c r="I121" s="42"/>
      <c r="J121" s="42">
        <f t="shared" si="29"/>
        <v>0</v>
      </c>
      <c r="K121" s="42">
        <f t="shared" si="30"/>
        <v>0</v>
      </c>
      <c r="L121" s="42">
        <f t="shared" si="31"/>
        <v>0</v>
      </c>
      <c r="M121" s="42">
        <f t="shared" si="32"/>
        <v>0</v>
      </c>
      <c r="N121" s="42">
        <f t="shared" si="33"/>
        <v>0</v>
      </c>
      <c r="O121" s="42">
        <f t="shared" si="34"/>
        <v>0</v>
      </c>
    </row>
    <row r="122" spans="1:15" ht="12.75">
      <c r="A122" s="210" t="s">
        <v>111</v>
      </c>
      <c r="B122" s="212" t="s">
        <v>587</v>
      </c>
      <c r="C122" s="210" t="s">
        <v>30</v>
      </c>
      <c r="D122" s="210">
        <v>79</v>
      </c>
      <c r="E122" s="40"/>
      <c r="F122" s="41"/>
      <c r="G122" s="42">
        <f t="shared" si="28"/>
        <v>0</v>
      </c>
      <c r="H122" s="41"/>
      <c r="I122" s="42"/>
      <c r="J122" s="42">
        <f t="shared" si="29"/>
        <v>0</v>
      </c>
      <c r="K122" s="42">
        <f t="shared" si="30"/>
        <v>0</v>
      </c>
      <c r="L122" s="42">
        <f t="shared" si="31"/>
        <v>0</v>
      </c>
      <c r="M122" s="42">
        <f t="shared" si="32"/>
        <v>0</v>
      </c>
      <c r="N122" s="42">
        <f t="shared" si="33"/>
        <v>0</v>
      </c>
      <c r="O122" s="42">
        <f t="shared" si="34"/>
        <v>0</v>
      </c>
    </row>
    <row r="123" spans="1:15" ht="12.75">
      <c r="A123" s="210" t="s">
        <v>607</v>
      </c>
      <c r="B123" s="212" t="s">
        <v>588</v>
      </c>
      <c r="C123" s="210" t="s">
        <v>30</v>
      </c>
      <c r="D123" s="210">
        <v>79</v>
      </c>
      <c r="E123" s="40"/>
      <c r="F123" s="41"/>
      <c r="G123" s="42">
        <f t="shared" si="28"/>
        <v>0</v>
      </c>
      <c r="H123" s="41"/>
      <c r="I123" s="42"/>
      <c r="J123" s="42">
        <f t="shared" si="29"/>
        <v>0</v>
      </c>
      <c r="K123" s="42">
        <f t="shared" si="30"/>
        <v>0</v>
      </c>
      <c r="L123" s="42">
        <f t="shared" si="31"/>
        <v>0</v>
      </c>
      <c r="M123" s="42">
        <f t="shared" si="32"/>
        <v>0</v>
      </c>
      <c r="N123" s="42">
        <f t="shared" si="33"/>
        <v>0</v>
      </c>
      <c r="O123" s="42">
        <f t="shared" si="34"/>
        <v>0</v>
      </c>
    </row>
    <row r="124" spans="1:15" ht="12.75">
      <c r="A124" s="210" t="s">
        <v>608</v>
      </c>
      <c r="B124" s="214" t="s">
        <v>604</v>
      </c>
      <c r="C124" s="210" t="s">
        <v>30</v>
      </c>
      <c r="D124" s="210">
        <v>79</v>
      </c>
      <c r="E124" s="40"/>
      <c r="F124" s="41"/>
      <c r="G124" s="42">
        <f t="shared" si="28"/>
        <v>0</v>
      </c>
      <c r="H124" s="41"/>
      <c r="I124" s="42"/>
      <c r="J124" s="42">
        <f t="shared" si="29"/>
        <v>0</v>
      </c>
      <c r="K124" s="42">
        <f t="shared" si="30"/>
        <v>0</v>
      </c>
      <c r="L124" s="42">
        <f t="shared" si="31"/>
        <v>0</v>
      </c>
      <c r="M124" s="42">
        <f t="shared" si="32"/>
        <v>0</v>
      </c>
      <c r="N124" s="42">
        <f t="shared" si="33"/>
        <v>0</v>
      </c>
      <c r="O124" s="42">
        <f t="shared" si="34"/>
        <v>0</v>
      </c>
    </row>
    <row r="125" spans="1:15" ht="26.25">
      <c r="A125" s="210" t="s">
        <v>91</v>
      </c>
      <c r="B125" s="212" t="s">
        <v>605</v>
      </c>
      <c r="C125" s="210"/>
      <c r="D125" s="210"/>
      <c r="E125" s="40"/>
      <c r="F125" s="41"/>
      <c r="G125" s="42">
        <f t="shared" si="28"/>
        <v>0</v>
      </c>
      <c r="H125" s="41"/>
      <c r="I125" s="42"/>
      <c r="J125" s="42">
        <f t="shared" si="29"/>
        <v>0</v>
      </c>
      <c r="K125" s="42">
        <f t="shared" si="30"/>
        <v>0</v>
      </c>
      <c r="L125" s="42">
        <f t="shared" si="31"/>
        <v>0</v>
      </c>
      <c r="M125" s="42">
        <f t="shared" si="32"/>
        <v>0</v>
      </c>
      <c r="N125" s="42">
        <f t="shared" si="33"/>
        <v>0</v>
      </c>
      <c r="O125" s="42">
        <f t="shared" si="34"/>
        <v>0</v>
      </c>
    </row>
    <row r="126" spans="1:15" ht="12.75">
      <c r="A126" s="210" t="s">
        <v>609</v>
      </c>
      <c r="B126" s="212" t="s">
        <v>610</v>
      </c>
      <c r="C126" s="210" t="s">
        <v>30</v>
      </c>
      <c r="D126" s="210">
        <v>9</v>
      </c>
      <c r="E126" s="40"/>
      <c r="F126" s="41"/>
      <c r="G126" s="42">
        <f t="shared" si="28"/>
        <v>0</v>
      </c>
      <c r="H126" s="41"/>
      <c r="I126" s="42"/>
      <c r="J126" s="42">
        <f t="shared" si="29"/>
        <v>0</v>
      </c>
      <c r="K126" s="42">
        <f t="shared" si="30"/>
        <v>0</v>
      </c>
      <c r="L126" s="42">
        <f t="shared" si="31"/>
        <v>0</v>
      </c>
      <c r="M126" s="42">
        <f t="shared" si="32"/>
        <v>0</v>
      </c>
      <c r="N126" s="42">
        <f t="shared" si="33"/>
        <v>0</v>
      </c>
      <c r="O126" s="42">
        <f t="shared" si="34"/>
        <v>0</v>
      </c>
    </row>
    <row r="127" spans="1:15" ht="12.75">
      <c r="A127" s="210" t="s">
        <v>611</v>
      </c>
      <c r="B127" s="212" t="s">
        <v>587</v>
      </c>
      <c r="C127" s="210" t="s">
        <v>30</v>
      </c>
      <c r="D127" s="210">
        <v>9</v>
      </c>
      <c r="E127" s="40"/>
      <c r="F127" s="41"/>
      <c r="G127" s="42">
        <f t="shared" si="28"/>
        <v>0</v>
      </c>
      <c r="H127" s="41"/>
      <c r="I127" s="42"/>
      <c r="J127" s="42">
        <f t="shared" si="29"/>
        <v>0</v>
      </c>
      <c r="K127" s="42">
        <f t="shared" si="30"/>
        <v>0</v>
      </c>
      <c r="L127" s="42">
        <f t="shared" si="31"/>
        <v>0</v>
      </c>
      <c r="M127" s="42">
        <f t="shared" si="32"/>
        <v>0</v>
      </c>
      <c r="N127" s="42">
        <f t="shared" si="33"/>
        <v>0</v>
      </c>
      <c r="O127" s="42">
        <f t="shared" si="34"/>
        <v>0</v>
      </c>
    </row>
    <row r="128" spans="1:15" ht="12.75">
      <c r="A128" s="210" t="s">
        <v>612</v>
      </c>
      <c r="B128" s="212" t="s">
        <v>588</v>
      </c>
      <c r="C128" s="210" t="s">
        <v>30</v>
      </c>
      <c r="D128" s="210">
        <v>9</v>
      </c>
      <c r="E128" s="40"/>
      <c r="F128" s="41"/>
      <c r="G128" s="42">
        <f t="shared" si="28"/>
        <v>0</v>
      </c>
      <c r="H128" s="41"/>
      <c r="I128" s="42"/>
      <c r="J128" s="42">
        <f t="shared" si="29"/>
        <v>0</v>
      </c>
      <c r="K128" s="42">
        <f t="shared" si="30"/>
        <v>0</v>
      </c>
      <c r="L128" s="42">
        <f t="shared" si="31"/>
        <v>0</v>
      </c>
      <c r="M128" s="42">
        <f t="shared" si="32"/>
        <v>0</v>
      </c>
      <c r="N128" s="42">
        <f t="shared" si="33"/>
        <v>0</v>
      </c>
      <c r="O128" s="42">
        <f t="shared" si="34"/>
        <v>0</v>
      </c>
    </row>
    <row r="129" spans="1:15" ht="12.75">
      <c r="A129" s="210" t="s">
        <v>613</v>
      </c>
      <c r="B129" s="214" t="s">
        <v>604</v>
      </c>
      <c r="C129" s="210" t="s">
        <v>30</v>
      </c>
      <c r="D129" s="210">
        <v>9</v>
      </c>
      <c r="E129" s="40"/>
      <c r="F129" s="41"/>
      <c r="G129" s="42">
        <f t="shared" si="28"/>
        <v>0</v>
      </c>
      <c r="H129" s="41"/>
      <c r="I129" s="42"/>
      <c r="J129" s="42">
        <f t="shared" si="29"/>
        <v>0</v>
      </c>
      <c r="K129" s="42">
        <f t="shared" si="30"/>
        <v>0</v>
      </c>
      <c r="L129" s="42">
        <f t="shared" si="31"/>
        <v>0</v>
      </c>
      <c r="M129" s="42">
        <f t="shared" si="32"/>
        <v>0</v>
      </c>
      <c r="N129" s="42">
        <f t="shared" si="33"/>
        <v>0</v>
      </c>
      <c r="O129" s="42">
        <f t="shared" si="34"/>
        <v>0</v>
      </c>
    </row>
    <row r="130" spans="1:15" ht="12.75">
      <c r="A130" s="210" t="s">
        <v>92</v>
      </c>
      <c r="B130" s="212" t="s">
        <v>186</v>
      </c>
      <c r="C130" s="210"/>
      <c r="D130" s="210"/>
      <c r="E130" s="40"/>
      <c r="F130" s="41"/>
      <c r="G130" s="42"/>
      <c r="H130" s="41"/>
      <c r="I130" s="42"/>
      <c r="J130" s="42"/>
      <c r="K130" s="42"/>
      <c r="L130" s="42"/>
      <c r="M130" s="42"/>
      <c r="N130" s="42"/>
      <c r="O130" s="42"/>
    </row>
    <row r="131" spans="1:15" ht="26.25">
      <c r="A131" s="210" t="s">
        <v>614</v>
      </c>
      <c r="B131" s="212" t="s">
        <v>615</v>
      </c>
      <c r="C131" s="210" t="s">
        <v>30</v>
      </c>
      <c r="D131" s="210">
        <v>1325</v>
      </c>
      <c r="E131" s="40"/>
      <c r="F131" s="41"/>
      <c r="G131" s="42">
        <f t="shared" si="28"/>
        <v>0</v>
      </c>
      <c r="H131" s="41"/>
      <c r="I131" s="42"/>
      <c r="J131" s="42">
        <f t="shared" si="29"/>
        <v>0</v>
      </c>
      <c r="K131" s="42">
        <f t="shared" si="30"/>
        <v>0</v>
      </c>
      <c r="L131" s="42">
        <f t="shared" si="31"/>
        <v>0</v>
      </c>
      <c r="M131" s="42">
        <f t="shared" si="32"/>
        <v>0</v>
      </c>
      <c r="N131" s="42">
        <f t="shared" si="33"/>
        <v>0</v>
      </c>
      <c r="O131" s="42">
        <f t="shared" si="34"/>
        <v>0</v>
      </c>
    </row>
    <row r="132" spans="1:15" ht="12.75">
      <c r="A132" s="210" t="s">
        <v>616</v>
      </c>
      <c r="B132" s="212" t="s">
        <v>587</v>
      </c>
      <c r="C132" s="210" t="s">
        <v>30</v>
      </c>
      <c r="D132" s="210">
        <v>1325</v>
      </c>
      <c r="E132" s="40"/>
      <c r="F132" s="41"/>
      <c r="G132" s="42">
        <f t="shared" si="28"/>
        <v>0</v>
      </c>
      <c r="H132" s="41"/>
      <c r="I132" s="42"/>
      <c r="J132" s="42">
        <f t="shared" si="29"/>
        <v>0</v>
      </c>
      <c r="K132" s="42">
        <f t="shared" si="30"/>
        <v>0</v>
      </c>
      <c r="L132" s="42">
        <f t="shared" si="31"/>
        <v>0</v>
      </c>
      <c r="M132" s="42">
        <f t="shared" si="32"/>
        <v>0</v>
      </c>
      <c r="N132" s="42">
        <f t="shared" si="33"/>
        <v>0</v>
      </c>
      <c r="O132" s="42">
        <f t="shared" si="34"/>
        <v>0</v>
      </c>
    </row>
    <row r="133" spans="1:15" ht="12.75">
      <c r="A133" s="210" t="s">
        <v>617</v>
      </c>
      <c r="B133" s="212" t="s">
        <v>187</v>
      </c>
      <c r="C133" s="210" t="s">
        <v>30</v>
      </c>
      <c r="D133" s="210">
        <v>1325</v>
      </c>
      <c r="E133" s="40"/>
      <c r="F133" s="41"/>
      <c r="G133" s="42">
        <f t="shared" si="28"/>
        <v>0</v>
      </c>
      <c r="H133" s="41"/>
      <c r="I133" s="42"/>
      <c r="J133" s="42">
        <f t="shared" si="29"/>
        <v>0</v>
      </c>
      <c r="K133" s="42">
        <f t="shared" si="30"/>
        <v>0</v>
      </c>
      <c r="L133" s="42">
        <f t="shared" si="31"/>
        <v>0</v>
      </c>
      <c r="M133" s="42">
        <f t="shared" si="32"/>
        <v>0</v>
      </c>
      <c r="N133" s="42">
        <f t="shared" si="33"/>
        <v>0</v>
      </c>
      <c r="O133" s="42">
        <f t="shared" si="34"/>
        <v>0</v>
      </c>
    </row>
    <row r="134" spans="1:15" ht="12.75">
      <c r="A134" s="210" t="s">
        <v>618</v>
      </c>
      <c r="B134" s="212" t="s">
        <v>604</v>
      </c>
      <c r="C134" s="210" t="s">
        <v>30</v>
      </c>
      <c r="D134" s="210">
        <v>1325</v>
      </c>
      <c r="E134" s="40"/>
      <c r="F134" s="41"/>
      <c r="G134" s="42">
        <f t="shared" si="28"/>
        <v>0</v>
      </c>
      <c r="H134" s="41"/>
      <c r="I134" s="42"/>
      <c r="J134" s="42">
        <f t="shared" si="29"/>
        <v>0</v>
      </c>
      <c r="K134" s="42">
        <f t="shared" si="30"/>
        <v>0</v>
      </c>
      <c r="L134" s="42">
        <f t="shared" si="31"/>
        <v>0</v>
      </c>
      <c r="M134" s="42">
        <f t="shared" si="32"/>
        <v>0</v>
      </c>
      <c r="N134" s="42">
        <f t="shared" si="33"/>
        <v>0</v>
      </c>
      <c r="O134" s="42">
        <f t="shared" si="34"/>
        <v>0</v>
      </c>
    </row>
    <row r="135" spans="1:15" ht="12.75">
      <c r="A135" s="210" t="s">
        <v>93</v>
      </c>
      <c r="B135" s="212" t="s">
        <v>619</v>
      </c>
      <c r="C135" s="210"/>
      <c r="D135" s="210"/>
      <c r="E135" s="40"/>
      <c r="F135" s="41"/>
      <c r="G135" s="42"/>
      <c r="H135" s="41"/>
      <c r="I135" s="42"/>
      <c r="J135" s="42"/>
      <c r="K135" s="42"/>
      <c r="L135" s="42"/>
      <c r="M135" s="42"/>
      <c r="N135" s="42"/>
      <c r="O135" s="42"/>
    </row>
    <row r="136" spans="1:15" ht="12.75">
      <c r="A136" s="210" t="s">
        <v>620</v>
      </c>
      <c r="B136" s="212" t="s">
        <v>188</v>
      </c>
      <c r="C136" s="210" t="s">
        <v>30</v>
      </c>
      <c r="D136" s="210">
        <v>59</v>
      </c>
      <c r="E136" s="40"/>
      <c r="F136" s="41"/>
      <c r="G136" s="42">
        <f t="shared" si="28"/>
        <v>0</v>
      </c>
      <c r="H136" s="41"/>
      <c r="I136" s="42"/>
      <c r="J136" s="42">
        <f t="shared" si="29"/>
        <v>0</v>
      </c>
      <c r="K136" s="42">
        <f t="shared" si="30"/>
        <v>0</v>
      </c>
      <c r="L136" s="42">
        <f t="shared" si="31"/>
        <v>0</v>
      </c>
      <c r="M136" s="42">
        <f t="shared" si="32"/>
        <v>0</v>
      </c>
      <c r="N136" s="42">
        <f t="shared" si="33"/>
        <v>0</v>
      </c>
      <c r="O136" s="42">
        <f t="shared" si="34"/>
        <v>0</v>
      </c>
    </row>
    <row r="137" spans="1:15" ht="12.75">
      <c r="A137" s="210" t="s">
        <v>621</v>
      </c>
      <c r="B137" s="212" t="s">
        <v>622</v>
      </c>
      <c r="C137" s="210" t="s">
        <v>30</v>
      </c>
      <c r="D137" s="210">
        <v>59</v>
      </c>
      <c r="E137" s="40"/>
      <c r="F137" s="41"/>
      <c r="G137" s="42">
        <f t="shared" si="28"/>
        <v>0</v>
      </c>
      <c r="H137" s="41"/>
      <c r="I137" s="42"/>
      <c r="J137" s="42">
        <f t="shared" si="29"/>
        <v>0</v>
      </c>
      <c r="K137" s="42">
        <f t="shared" si="30"/>
        <v>0</v>
      </c>
      <c r="L137" s="42">
        <f t="shared" si="31"/>
        <v>0</v>
      </c>
      <c r="M137" s="42">
        <f t="shared" si="32"/>
        <v>0</v>
      </c>
      <c r="N137" s="42">
        <f t="shared" si="33"/>
        <v>0</v>
      </c>
      <c r="O137" s="42">
        <f t="shared" si="34"/>
        <v>0</v>
      </c>
    </row>
    <row r="138" spans="1:15" ht="12.75">
      <c r="A138" s="210" t="s">
        <v>623</v>
      </c>
      <c r="B138" s="212" t="s">
        <v>549</v>
      </c>
      <c r="C138" s="210" t="s">
        <v>30</v>
      </c>
      <c r="D138" s="210">
        <v>59</v>
      </c>
      <c r="E138" s="40"/>
      <c r="F138" s="41"/>
      <c r="G138" s="42">
        <f t="shared" si="28"/>
        <v>0</v>
      </c>
      <c r="H138" s="41"/>
      <c r="I138" s="42"/>
      <c r="J138" s="42">
        <f t="shared" si="29"/>
        <v>0</v>
      </c>
      <c r="K138" s="42">
        <f t="shared" si="30"/>
        <v>0</v>
      </c>
      <c r="L138" s="42">
        <f t="shared" si="31"/>
        <v>0</v>
      </c>
      <c r="M138" s="42">
        <f t="shared" si="32"/>
        <v>0</v>
      </c>
      <c r="N138" s="42">
        <f t="shared" si="33"/>
        <v>0</v>
      </c>
      <c r="O138" s="42">
        <f t="shared" si="34"/>
        <v>0</v>
      </c>
    </row>
    <row r="139" spans="1:15" ht="12.75">
      <c r="A139" s="210" t="s">
        <v>94</v>
      </c>
      <c r="B139" s="212" t="s">
        <v>624</v>
      </c>
      <c r="C139" s="210"/>
      <c r="D139" s="210"/>
      <c r="E139" s="40"/>
      <c r="F139" s="41"/>
      <c r="G139" s="42"/>
      <c r="H139" s="41"/>
      <c r="I139" s="42"/>
      <c r="J139" s="42"/>
      <c r="K139" s="42"/>
      <c r="L139" s="42"/>
      <c r="M139" s="42"/>
      <c r="N139" s="42"/>
      <c r="O139" s="42"/>
    </row>
    <row r="140" spans="1:15" ht="12.75">
      <c r="A140" s="210" t="s">
        <v>625</v>
      </c>
      <c r="B140" s="212" t="s">
        <v>626</v>
      </c>
      <c r="C140" s="210" t="s">
        <v>30</v>
      </c>
      <c r="D140" s="210">
        <v>7</v>
      </c>
      <c r="E140" s="40"/>
      <c r="F140" s="41"/>
      <c r="G140" s="42">
        <f t="shared" si="28"/>
        <v>0</v>
      </c>
      <c r="H140" s="41"/>
      <c r="I140" s="42"/>
      <c r="J140" s="42">
        <f t="shared" si="29"/>
        <v>0</v>
      </c>
      <c r="K140" s="42">
        <f t="shared" si="30"/>
        <v>0</v>
      </c>
      <c r="L140" s="42">
        <f t="shared" si="31"/>
        <v>0</v>
      </c>
      <c r="M140" s="42">
        <f t="shared" si="32"/>
        <v>0</v>
      </c>
      <c r="N140" s="42">
        <f t="shared" si="33"/>
        <v>0</v>
      </c>
      <c r="O140" s="42">
        <f t="shared" si="34"/>
        <v>0</v>
      </c>
    </row>
    <row r="141" spans="1:15" ht="12.75">
      <c r="A141" s="210" t="s">
        <v>627</v>
      </c>
      <c r="B141" s="212" t="s">
        <v>628</v>
      </c>
      <c r="C141" s="210" t="s">
        <v>30</v>
      </c>
      <c r="D141" s="210">
        <v>7</v>
      </c>
      <c r="E141" s="40"/>
      <c r="F141" s="41"/>
      <c r="G141" s="42">
        <f t="shared" si="28"/>
        <v>0</v>
      </c>
      <c r="H141" s="41"/>
      <c r="I141" s="42"/>
      <c r="J141" s="42">
        <f t="shared" si="29"/>
        <v>0</v>
      </c>
      <c r="K141" s="42">
        <f t="shared" si="30"/>
        <v>0</v>
      </c>
      <c r="L141" s="42">
        <f t="shared" si="31"/>
        <v>0</v>
      </c>
      <c r="M141" s="42">
        <f t="shared" si="32"/>
        <v>0</v>
      </c>
      <c r="N141" s="42">
        <f t="shared" si="33"/>
        <v>0</v>
      </c>
      <c r="O141" s="42">
        <f t="shared" si="34"/>
        <v>0</v>
      </c>
    </row>
    <row r="142" spans="1:15" ht="39">
      <c r="A142" s="210" t="s">
        <v>112</v>
      </c>
      <c r="B142" s="212" t="s">
        <v>629</v>
      </c>
      <c r="C142" s="210"/>
      <c r="D142" s="210"/>
      <c r="E142" s="40"/>
      <c r="F142" s="41"/>
      <c r="G142" s="42"/>
      <c r="H142" s="41"/>
      <c r="I142" s="42"/>
      <c r="J142" s="42"/>
      <c r="K142" s="42"/>
      <c r="L142" s="42"/>
      <c r="M142" s="42"/>
      <c r="N142" s="42"/>
      <c r="O142" s="42"/>
    </row>
    <row r="143" spans="1:15" ht="12.75">
      <c r="A143" s="210" t="s">
        <v>630</v>
      </c>
      <c r="B143" s="212" t="s">
        <v>631</v>
      </c>
      <c r="C143" s="210" t="s">
        <v>30</v>
      </c>
      <c r="D143" s="210">
        <v>1015</v>
      </c>
      <c r="E143" s="40"/>
      <c r="F143" s="41"/>
      <c r="G143" s="42">
        <f t="shared" si="28"/>
        <v>0</v>
      </c>
      <c r="H143" s="41"/>
      <c r="I143" s="42"/>
      <c r="J143" s="42">
        <f t="shared" si="29"/>
        <v>0</v>
      </c>
      <c r="K143" s="42">
        <f t="shared" si="30"/>
        <v>0</v>
      </c>
      <c r="L143" s="42">
        <f t="shared" si="31"/>
        <v>0</v>
      </c>
      <c r="M143" s="42">
        <f t="shared" si="32"/>
        <v>0</v>
      </c>
      <c r="N143" s="42">
        <f t="shared" si="33"/>
        <v>0</v>
      </c>
      <c r="O143" s="42">
        <f t="shared" si="34"/>
        <v>0</v>
      </c>
    </row>
    <row r="144" spans="1:15" ht="12.75">
      <c r="A144" s="210" t="s">
        <v>632</v>
      </c>
      <c r="B144" s="212" t="s">
        <v>633</v>
      </c>
      <c r="C144" s="210" t="s">
        <v>30</v>
      </c>
      <c r="D144" s="210">
        <v>1015</v>
      </c>
      <c r="E144" s="40"/>
      <c r="F144" s="41"/>
      <c r="G144" s="42">
        <f t="shared" si="28"/>
        <v>0</v>
      </c>
      <c r="H144" s="41"/>
      <c r="I144" s="42"/>
      <c r="J144" s="42">
        <f t="shared" si="29"/>
        <v>0</v>
      </c>
      <c r="K144" s="42">
        <f t="shared" si="30"/>
        <v>0</v>
      </c>
      <c r="L144" s="42">
        <f t="shared" si="31"/>
        <v>0</v>
      </c>
      <c r="M144" s="42">
        <f t="shared" si="32"/>
        <v>0</v>
      </c>
      <c r="N144" s="42">
        <f t="shared" si="33"/>
        <v>0</v>
      </c>
      <c r="O144" s="42">
        <f t="shared" si="34"/>
        <v>0</v>
      </c>
    </row>
    <row r="145" spans="1:15" ht="26.25">
      <c r="A145" s="210" t="s">
        <v>113</v>
      </c>
      <c r="B145" s="212" t="s">
        <v>634</v>
      </c>
      <c r="C145" s="210" t="s">
        <v>30</v>
      </c>
      <c r="D145" s="210">
        <v>3350</v>
      </c>
      <c r="E145" s="40"/>
      <c r="F145" s="41"/>
      <c r="G145" s="42">
        <f t="shared" si="28"/>
        <v>0</v>
      </c>
      <c r="H145" s="41"/>
      <c r="I145" s="42"/>
      <c r="J145" s="42">
        <f t="shared" si="29"/>
        <v>0</v>
      </c>
      <c r="K145" s="42">
        <f t="shared" si="30"/>
        <v>0</v>
      </c>
      <c r="L145" s="42">
        <f t="shared" si="31"/>
        <v>0</v>
      </c>
      <c r="M145" s="42">
        <f t="shared" si="32"/>
        <v>0</v>
      </c>
      <c r="N145" s="42">
        <f t="shared" si="33"/>
        <v>0</v>
      </c>
      <c r="O145" s="42">
        <f t="shared" si="34"/>
        <v>0</v>
      </c>
    </row>
    <row r="146" spans="1:15" ht="26.25">
      <c r="A146" s="210" t="s">
        <v>114</v>
      </c>
      <c r="B146" s="212" t="s">
        <v>635</v>
      </c>
      <c r="C146" s="210" t="s">
        <v>30</v>
      </c>
      <c r="D146" s="210">
        <v>18.5</v>
      </c>
      <c r="E146" s="40"/>
      <c r="F146" s="41"/>
      <c r="G146" s="42">
        <f t="shared" si="28"/>
        <v>0</v>
      </c>
      <c r="H146" s="41"/>
      <c r="I146" s="42"/>
      <c r="J146" s="42">
        <f t="shared" si="29"/>
        <v>0</v>
      </c>
      <c r="K146" s="42">
        <f t="shared" si="30"/>
        <v>0</v>
      </c>
      <c r="L146" s="42">
        <f t="shared" si="31"/>
        <v>0</v>
      </c>
      <c r="M146" s="42">
        <f t="shared" si="32"/>
        <v>0</v>
      </c>
      <c r="N146" s="42">
        <f t="shared" si="33"/>
        <v>0</v>
      </c>
      <c r="O146" s="42">
        <f t="shared" si="34"/>
        <v>0</v>
      </c>
    </row>
    <row r="147" spans="1:15" ht="26.25">
      <c r="A147" s="210" t="s">
        <v>115</v>
      </c>
      <c r="B147" s="212" t="s">
        <v>636</v>
      </c>
      <c r="C147" s="210" t="s">
        <v>26</v>
      </c>
      <c r="D147" s="210">
        <v>19</v>
      </c>
      <c r="E147" s="40"/>
      <c r="F147" s="41"/>
      <c r="G147" s="42">
        <f t="shared" si="28"/>
        <v>0</v>
      </c>
      <c r="H147" s="41"/>
      <c r="I147" s="42"/>
      <c r="J147" s="42">
        <f t="shared" si="29"/>
        <v>0</v>
      </c>
      <c r="K147" s="42">
        <f t="shared" si="30"/>
        <v>0</v>
      </c>
      <c r="L147" s="42">
        <f t="shared" si="31"/>
        <v>0</v>
      </c>
      <c r="M147" s="42">
        <f t="shared" si="32"/>
        <v>0</v>
      </c>
      <c r="N147" s="42">
        <f t="shared" si="33"/>
        <v>0</v>
      </c>
      <c r="O147" s="42">
        <f t="shared" si="34"/>
        <v>0</v>
      </c>
    </row>
    <row r="148" spans="1:15" ht="26.25">
      <c r="A148" s="210" t="s">
        <v>116</v>
      </c>
      <c r="B148" s="212" t="s">
        <v>637</v>
      </c>
      <c r="C148" s="210" t="s">
        <v>26</v>
      </c>
      <c r="D148" s="210">
        <v>19</v>
      </c>
      <c r="E148" s="40"/>
      <c r="F148" s="41"/>
      <c r="G148" s="42">
        <f t="shared" si="28"/>
        <v>0</v>
      </c>
      <c r="H148" s="41"/>
      <c r="I148" s="42"/>
      <c r="J148" s="42">
        <f t="shared" si="29"/>
        <v>0</v>
      </c>
      <c r="K148" s="42">
        <f t="shared" si="30"/>
        <v>0</v>
      </c>
      <c r="L148" s="42">
        <f t="shared" si="31"/>
        <v>0</v>
      </c>
      <c r="M148" s="42">
        <f t="shared" si="32"/>
        <v>0</v>
      </c>
      <c r="N148" s="42">
        <f t="shared" si="33"/>
        <v>0</v>
      </c>
      <c r="O148" s="42">
        <f t="shared" si="34"/>
        <v>0</v>
      </c>
    </row>
    <row r="149" spans="1:15" ht="12.75">
      <c r="A149" s="210" t="s">
        <v>117</v>
      </c>
      <c r="B149" s="212" t="s">
        <v>638</v>
      </c>
      <c r="C149" s="210" t="s">
        <v>26</v>
      </c>
      <c r="D149" s="210">
        <v>6</v>
      </c>
      <c r="E149" s="40"/>
      <c r="F149" s="41"/>
      <c r="G149" s="42">
        <f t="shared" si="28"/>
        <v>0</v>
      </c>
      <c r="H149" s="41"/>
      <c r="I149" s="42"/>
      <c r="J149" s="42">
        <f t="shared" si="29"/>
        <v>0</v>
      </c>
      <c r="K149" s="42">
        <f t="shared" si="30"/>
        <v>0</v>
      </c>
      <c r="L149" s="42">
        <f t="shared" si="31"/>
        <v>0</v>
      </c>
      <c r="M149" s="42">
        <f t="shared" si="32"/>
        <v>0</v>
      </c>
      <c r="N149" s="42">
        <f t="shared" si="33"/>
        <v>0</v>
      </c>
      <c r="O149" s="42">
        <f t="shared" si="34"/>
        <v>0</v>
      </c>
    </row>
    <row r="150" spans="1:15" ht="12.75">
      <c r="A150" s="210" t="s">
        <v>118</v>
      </c>
      <c r="B150" s="212" t="s">
        <v>639</v>
      </c>
      <c r="C150" s="210" t="s">
        <v>26</v>
      </c>
      <c r="D150" s="210">
        <v>3</v>
      </c>
      <c r="E150" s="40"/>
      <c r="F150" s="41"/>
      <c r="G150" s="42">
        <f t="shared" si="28"/>
        <v>0</v>
      </c>
      <c r="H150" s="41"/>
      <c r="I150" s="42"/>
      <c r="J150" s="42">
        <f t="shared" si="29"/>
        <v>0</v>
      </c>
      <c r="K150" s="42">
        <f t="shared" si="30"/>
        <v>0</v>
      </c>
      <c r="L150" s="42">
        <f t="shared" si="31"/>
        <v>0</v>
      </c>
      <c r="M150" s="42">
        <f t="shared" si="32"/>
        <v>0</v>
      </c>
      <c r="N150" s="42">
        <f t="shared" si="33"/>
        <v>0</v>
      </c>
      <c r="O150" s="42">
        <f t="shared" si="34"/>
        <v>0</v>
      </c>
    </row>
    <row r="151" spans="1:15" ht="12.75">
      <c r="A151" s="210" t="s">
        <v>119</v>
      </c>
      <c r="B151" s="212" t="s">
        <v>640</v>
      </c>
      <c r="C151" s="210" t="s">
        <v>26</v>
      </c>
      <c r="D151" s="210">
        <v>10</v>
      </c>
      <c r="E151" s="40"/>
      <c r="F151" s="41"/>
      <c r="G151" s="42">
        <f t="shared" si="28"/>
        <v>0</v>
      </c>
      <c r="H151" s="41"/>
      <c r="I151" s="42"/>
      <c r="J151" s="42">
        <f t="shared" si="29"/>
        <v>0</v>
      </c>
      <c r="K151" s="42">
        <f t="shared" si="30"/>
        <v>0</v>
      </c>
      <c r="L151" s="42">
        <f t="shared" si="31"/>
        <v>0</v>
      </c>
      <c r="M151" s="42">
        <f t="shared" si="32"/>
        <v>0</v>
      </c>
      <c r="N151" s="42">
        <f t="shared" si="33"/>
        <v>0</v>
      </c>
      <c r="O151" s="42">
        <f t="shared" si="34"/>
        <v>0</v>
      </c>
    </row>
    <row r="152" spans="1:15" ht="26.25">
      <c r="A152" s="210" t="s">
        <v>120</v>
      </c>
      <c r="B152" s="212" t="s">
        <v>641</v>
      </c>
      <c r="C152" s="210" t="s">
        <v>26</v>
      </c>
      <c r="D152" s="210">
        <v>6</v>
      </c>
      <c r="E152" s="40"/>
      <c r="F152" s="41"/>
      <c r="G152" s="42">
        <f t="shared" si="28"/>
        <v>0</v>
      </c>
      <c r="H152" s="41"/>
      <c r="I152" s="42"/>
      <c r="J152" s="42">
        <f t="shared" si="29"/>
        <v>0</v>
      </c>
      <c r="K152" s="42">
        <f t="shared" si="30"/>
        <v>0</v>
      </c>
      <c r="L152" s="42">
        <f t="shared" si="31"/>
        <v>0</v>
      </c>
      <c r="M152" s="42">
        <f t="shared" si="32"/>
        <v>0</v>
      </c>
      <c r="N152" s="42">
        <f t="shared" si="33"/>
        <v>0</v>
      </c>
      <c r="O152" s="42">
        <f t="shared" si="34"/>
        <v>0</v>
      </c>
    </row>
    <row r="153" spans="1:15" ht="12.75">
      <c r="A153" s="210" t="s">
        <v>121</v>
      </c>
      <c r="B153" s="212" t="s">
        <v>642</v>
      </c>
      <c r="C153" s="210" t="s">
        <v>26</v>
      </c>
      <c r="D153" s="210">
        <v>4</v>
      </c>
      <c r="E153" s="40"/>
      <c r="F153" s="41"/>
      <c r="G153" s="42">
        <f t="shared" si="28"/>
        <v>0</v>
      </c>
      <c r="H153" s="41"/>
      <c r="I153" s="42"/>
      <c r="J153" s="42">
        <f t="shared" si="29"/>
        <v>0</v>
      </c>
      <c r="K153" s="42">
        <f t="shared" si="30"/>
        <v>0</v>
      </c>
      <c r="L153" s="42">
        <f t="shared" si="31"/>
        <v>0</v>
      </c>
      <c r="M153" s="42">
        <f t="shared" si="32"/>
        <v>0</v>
      </c>
      <c r="N153" s="42">
        <f t="shared" si="33"/>
        <v>0</v>
      </c>
      <c r="O153" s="42">
        <f t="shared" si="34"/>
        <v>0</v>
      </c>
    </row>
    <row r="154" spans="1:15" ht="12.75">
      <c r="A154" s="210" t="s">
        <v>122</v>
      </c>
      <c r="B154" s="212" t="s">
        <v>643</v>
      </c>
      <c r="C154" s="210" t="s">
        <v>26</v>
      </c>
      <c r="D154" s="210">
        <v>2</v>
      </c>
      <c r="E154" s="40"/>
      <c r="F154" s="41"/>
      <c r="G154" s="42">
        <f t="shared" si="28"/>
        <v>0</v>
      </c>
      <c r="H154" s="41"/>
      <c r="I154" s="42"/>
      <c r="J154" s="42">
        <f t="shared" si="29"/>
        <v>0</v>
      </c>
      <c r="K154" s="42">
        <f t="shared" si="30"/>
        <v>0</v>
      </c>
      <c r="L154" s="42">
        <f t="shared" si="31"/>
        <v>0</v>
      </c>
      <c r="M154" s="42">
        <f t="shared" si="32"/>
        <v>0</v>
      </c>
      <c r="N154" s="42">
        <f t="shared" si="33"/>
        <v>0</v>
      </c>
      <c r="O154" s="42">
        <f t="shared" si="34"/>
        <v>0</v>
      </c>
    </row>
    <row r="155" spans="1:15" ht="26.25">
      <c r="A155" s="210" t="s">
        <v>123</v>
      </c>
      <c r="B155" s="212" t="s">
        <v>644</v>
      </c>
      <c r="C155" s="210" t="s">
        <v>26</v>
      </c>
      <c r="D155" s="210">
        <v>2</v>
      </c>
      <c r="E155" s="40"/>
      <c r="F155" s="41"/>
      <c r="G155" s="42">
        <f t="shared" si="28"/>
        <v>0</v>
      </c>
      <c r="H155" s="41"/>
      <c r="I155" s="42"/>
      <c r="J155" s="42">
        <f t="shared" si="29"/>
        <v>0</v>
      </c>
      <c r="K155" s="42">
        <f t="shared" si="30"/>
        <v>0</v>
      </c>
      <c r="L155" s="42">
        <f t="shared" si="31"/>
        <v>0</v>
      </c>
      <c r="M155" s="42">
        <f t="shared" si="32"/>
        <v>0</v>
      </c>
      <c r="N155" s="42">
        <f t="shared" si="33"/>
        <v>0</v>
      </c>
      <c r="O155" s="42">
        <f t="shared" si="34"/>
        <v>0</v>
      </c>
    </row>
    <row r="156" spans="1:15" ht="26.25">
      <c r="A156" s="210" t="s">
        <v>124</v>
      </c>
      <c r="B156" s="212" t="s">
        <v>645</v>
      </c>
      <c r="C156" s="210" t="s">
        <v>26</v>
      </c>
      <c r="D156" s="210">
        <v>1</v>
      </c>
      <c r="E156" s="40"/>
      <c r="F156" s="41"/>
      <c r="G156" s="42">
        <f t="shared" si="28"/>
        <v>0</v>
      </c>
      <c r="H156" s="41"/>
      <c r="I156" s="42"/>
      <c r="J156" s="42">
        <f t="shared" si="29"/>
        <v>0</v>
      </c>
      <c r="K156" s="42">
        <f t="shared" si="30"/>
        <v>0</v>
      </c>
      <c r="L156" s="42">
        <f t="shared" si="31"/>
        <v>0</v>
      </c>
      <c r="M156" s="42">
        <f t="shared" si="32"/>
        <v>0</v>
      </c>
      <c r="N156" s="42">
        <f t="shared" si="33"/>
        <v>0</v>
      </c>
      <c r="O156" s="42">
        <f t="shared" si="34"/>
        <v>0</v>
      </c>
    </row>
    <row r="157" spans="1:15" ht="14.25">
      <c r="A157" s="92"/>
      <c r="B157" s="95" t="s">
        <v>189</v>
      </c>
      <c r="C157" s="92"/>
      <c r="D157" s="92"/>
      <c r="E157" s="40"/>
      <c r="F157" s="41"/>
      <c r="G157" s="42"/>
      <c r="H157" s="41"/>
      <c r="I157" s="42"/>
      <c r="J157" s="42"/>
      <c r="K157" s="42"/>
      <c r="L157" s="42"/>
      <c r="M157" s="42"/>
      <c r="N157" s="42"/>
      <c r="O157" s="42"/>
    </row>
    <row r="158" spans="1:15" ht="26.25">
      <c r="A158" s="92" t="s">
        <v>68</v>
      </c>
      <c r="B158" s="97" t="s">
        <v>190</v>
      </c>
      <c r="C158" s="92" t="s">
        <v>26</v>
      </c>
      <c r="D158" s="92">
        <v>48</v>
      </c>
      <c r="E158" s="40"/>
      <c r="F158" s="41"/>
      <c r="G158" s="42">
        <f>E158*F158</f>
        <v>0</v>
      </c>
      <c r="H158" s="41"/>
      <c r="I158" s="42"/>
      <c r="J158" s="42">
        <f>SUM(G158:I158)</f>
        <v>0</v>
      </c>
      <c r="K158" s="42">
        <f>D158*E158</f>
        <v>0</v>
      </c>
      <c r="L158" s="42">
        <f>D158*G158</f>
        <v>0</v>
      </c>
      <c r="M158" s="42">
        <f>D158*H158</f>
        <v>0</v>
      </c>
      <c r="N158" s="42">
        <f>D158*I158</f>
        <v>0</v>
      </c>
      <c r="O158" s="42">
        <f>SUM(L158:N158)</f>
        <v>0</v>
      </c>
    </row>
    <row r="159" spans="1:15" ht="26.25">
      <c r="A159" s="92" t="s">
        <v>69</v>
      </c>
      <c r="B159" s="97" t="s">
        <v>191</v>
      </c>
      <c r="C159" s="92"/>
      <c r="D159" s="92"/>
      <c r="E159" s="45"/>
      <c r="F159" s="46"/>
      <c r="G159" s="47"/>
      <c r="H159" s="46"/>
      <c r="I159" s="47"/>
      <c r="J159" s="47"/>
      <c r="K159" s="47"/>
      <c r="L159" s="47"/>
      <c r="M159" s="47"/>
      <c r="N159" s="47"/>
      <c r="O159" s="47"/>
    </row>
    <row r="160" spans="1:15" ht="12.75">
      <c r="A160" s="92" t="s">
        <v>125</v>
      </c>
      <c r="B160" s="97" t="s">
        <v>192</v>
      </c>
      <c r="C160" s="92" t="s">
        <v>26</v>
      </c>
      <c r="D160" s="92">
        <v>3</v>
      </c>
      <c r="E160" s="45"/>
      <c r="F160" s="46"/>
      <c r="G160" s="47">
        <f aca="true" t="shared" si="35" ref="G160:G178">E160*F160</f>
        <v>0</v>
      </c>
      <c r="H160" s="46"/>
      <c r="I160" s="47"/>
      <c r="J160" s="47">
        <f>SUM(G160:I160)</f>
        <v>0</v>
      </c>
      <c r="K160" s="47">
        <f aca="true" t="shared" si="36" ref="K160:K178">D160*E160</f>
        <v>0</v>
      </c>
      <c r="L160" s="47">
        <f aca="true" t="shared" si="37" ref="L160:L178">D160*G160</f>
        <v>0</v>
      </c>
      <c r="M160" s="47">
        <f aca="true" t="shared" si="38" ref="M160:M178">D160*H160</f>
        <v>0</v>
      </c>
      <c r="N160" s="47">
        <f aca="true" t="shared" si="39" ref="N160:N178">D160*I160</f>
        <v>0</v>
      </c>
      <c r="O160" s="47">
        <f>SUM(L160:N160)</f>
        <v>0</v>
      </c>
    </row>
    <row r="161" spans="1:15" ht="12.75">
      <c r="A161" s="92" t="s">
        <v>126</v>
      </c>
      <c r="B161" s="97" t="s">
        <v>193</v>
      </c>
      <c r="C161" s="92" t="s">
        <v>26</v>
      </c>
      <c r="D161" s="92">
        <v>2</v>
      </c>
      <c r="E161" s="45"/>
      <c r="F161" s="46"/>
      <c r="G161" s="47">
        <f t="shared" si="35"/>
        <v>0</v>
      </c>
      <c r="H161" s="46"/>
      <c r="I161" s="47"/>
      <c r="J161" s="47">
        <f>SUM(G161:I161)</f>
        <v>0</v>
      </c>
      <c r="K161" s="47">
        <f t="shared" si="36"/>
        <v>0</v>
      </c>
      <c r="L161" s="47">
        <f t="shared" si="37"/>
        <v>0</v>
      </c>
      <c r="M161" s="47">
        <f t="shared" si="38"/>
        <v>0</v>
      </c>
      <c r="N161" s="47">
        <f t="shared" si="39"/>
        <v>0</v>
      </c>
      <c r="O161" s="47">
        <f>SUM(L161:N161)</f>
        <v>0</v>
      </c>
    </row>
    <row r="162" spans="1:15" ht="12.75">
      <c r="A162" s="92" t="s">
        <v>127</v>
      </c>
      <c r="B162" s="97" t="s">
        <v>194</v>
      </c>
      <c r="C162" s="92" t="s">
        <v>26</v>
      </c>
      <c r="D162" s="92">
        <v>2</v>
      </c>
      <c r="E162" s="45"/>
      <c r="F162" s="46"/>
      <c r="G162" s="47">
        <f t="shared" si="35"/>
        <v>0</v>
      </c>
      <c r="H162" s="46"/>
      <c r="I162" s="47"/>
      <c r="J162" s="47">
        <f>SUM(G162:I162)</f>
        <v>0</v>
      </c>
      <c r="K162" s="47">
        <f t="shared" si="36"/>
        <v>0</v>
      </c>
      <c r="L162" s="47">
        <f t="shared" si="37"/>
        <v>0</v>
      </c>
      <c r="M162" s="47">
        <f t="shared" si="38"/>
        <v>0</v>
      </c>
      <c r="N162" s="47">
        <f t="shared" si="39"/>
        <v>0</v>
      </c>
      <c r="O162" s="47">
        <f>SUM(L162:N162)</f>
        <v>0</v>
      </c>
    </row>
    <row r="163" spans="1:15" ht="12.75">
      <c r="A163" s="92" t="s">
        <v>128</v>
      </c>
      <c r="B163" s="97" t="s">
        <v>195</v>
      </c>
      <c r="C163" s="92" t="s">
        <v>26</v>
      </c>
      <c r="D163" s="92">
        <v>8</v>
      </c>
      <c r="E163" s="45"/>
      <c r="F163" s="46"/>
      <c r="G163" s="47">
        <f t="shared" si="35"/>
        <v>0</v>
      </c>
      <c r="H163" s="46"/>
      <c r="I163" s="47"/>
      <c r="J163" s="47">
        <f aca="true" t="shared" si="40" ref="J163:J226">SUM(G163:I163)</f>
        <v>0</v>
      </c>
      <c r="K163" s="47">
        <f t="shared" si="36"/>
        <v>0</v>
      </c>
      <c r="L163" s="47">
        <f t="shared" si="37"/>
        <v>0</v>
      </c>
      <c r="M163" s="47">
        <f t="shared" si="38"/>
        <v>0</v>
      </c>
      <c r="N163" s="47">
        <f t="shared" si="39"/>
        <v>0</v>
      </c>
      <c r="O163" s="47">
        <f aca="true" t="shared" si="41" ref="O163:O226">SUM(L163:N163)</f>
        <v>0</v>
      </c>
    </row>
    <row r="164" spans="1:15" ht="12.75">
      <c r="A164" s="92" t="s">
        <v>129</v>
      </c>
      <c r="B164" s="97" t="s">
        <v>196</v>
      </c>
      <c r="C164" s="92" t="s">
        <v>26</v>
      </c>
      <c r="D164" s="92">
        <v>1</v>
      </c>
      <c r="E164" s="45"/>
      <c r="F164" s="46"/>
      <c r="G164" s="47">
        <f t="shared" si="35"/>
        <v>0</v>
      </c>
      <c r="H164" s="46"/>
      <c r="I164" s="47"/>
      <c r="J164" s="47">
        <f t="shared" si="40"/>
        <v>0</v>
      </c>
      <c r="K164" s="47">
        <f t="shared" si="36"/>
        <v>0</v>
      </c>
      <c r="L164" s="47">
        <f t="shared" si="37"/>
        <v>0</v>
      </c>
      <c r="M164" s="47">
        <f t="shared" si="38"/>
        <v>0</v>
      </c>
      <c r="N164" s="47">
        <f t="shared" si="39"/>
        <v>0</v>
      </c>
      <c r="O164" s="47">
        <f t="shared" si="41"/>
        <v>0</v>
      </c>
    </row>
    <row r="165" spans="1:15" ht="12.75">
      <c r="A165" s="92" t="s">
        <v>130</v>
      </c>
      <c r="B165" s="97" t="s">
        <v>197</v>
      </c>
      <c r="C165" s="92" t="s">
        <v>26</v>
      </c>
      <c r="D165" s="92">
        <v>14</v>
      </c>
      <c r="E165" s="45"/>
      <c r="F165" s="46"/>
      <c r="G165" s="47">
        <f t="shared" si="35"/>
        <v>0</v>
      </c>
      <c r="H165" s="46"/>
      <c r="I165" s="47"/>
      <c r="J165" s="47">
        <f t="shared" si="40"/>
        <v>0</v>
      </c>
      <c r="K165" s="47">
        <f t="shared" si="36"/>
        <v>0</v>
      </c>
      <c r="L165" s="47">
        <f t="shared" si="37"/>
        <v>0</v>
      </c>
      <c r="M165" s="47">
        <f t="shared" si="38"/>
        <v>0</v>
      </c>
      <c r="N165" s="47">
        <f t="shared" si="39"/>
        <v>0</v>
      </c>
      <c r="O165" s="47">
        <f t="shared" si="41"/>
        <v>0</v>
      </c>
    </row>
    <row r="166" spans="1:15" ht="12.75">
      <c r="A166" s="92" t="s">
        <v>131</v>
      </c>
      <c r="B166" s="97" t="s">
        <v>198</v>
      </c>
      <c r="C166" s="92" t="s">
        <v>26</v>
      </c>
      <c r="D166" s="92">
        <v>1</v>
      </c>
      <c r="E166" s="45"/>
      <c r="F166" s="46"/>
      <c r="G166" s="47">
        <f t="shared" si="35"/>
        <v>0</v>
      </c>
      <c r="H166" s="46"/>
      <c r="I166" s="47"/>
      <c r="J166" s="47">
        <f t="shared" si="40"/>
        <v>0</v>
      </c>
      <c r="K166" s="47">
        <f t="shared" si="36"/>
        <v>0</v>
      </c>
      <c r="L166" s="47">
        <f t="shared" si="37"/>
        <v>0</v>
      </c>
      <c r="M166" s="47">
        <f t="shared" si="38"/>
        <v>0</v>
      </c>
      <c r="N166" s="47">
        <f t="shared" si="39"/>
        <v>0</v>
      </c>
      <c r="O166" s="47">
        <f t="shared" si="41"/>
        <v>0</v>
      </c>
    </row>
    <row r="167" spans="1:15" ht="12.75">
      <c r="A167" s="92" t="s">
        <v>132</v>
      </c>
      <c r="B167" s="97" t="s">
        <v>199</v>
      </c>
      <c r="C167" s="92" t="s">
        <v>26</v>
      </c>
      <c r="D167" s="92">
        <v>5</v>
      </c>
      <c r="E167" s="45"/>
      <c r="F167" s="46"/>
      <c r="G167" s="47">
        <f t="shared" si="35"/>
        <v>0</v>
      </c>
      <c r="H167" s="46"/>
      <c r="I167" s="47"/>
      <c r="J167" s="47">
        <f t="shared" si="40"/>
        <v>0</v>
      </c>
      <c r="K167" s="47">
        <f t="shared" si="36"/>
        <v>0</v>
      </c>
      <c r="L167" s="47">
        <f t="shared" si="37"/>
        <v>0</v>
      </c>
      <c r="M167" s="47">
        <f t="shared" si="38"/>
        <v>0</v>
      </c>
      <c r="N167" s="47">
        <f t="shared" si="39"/>
        <v>0</v>
      </c>
      <c r="O167" s="47">
        <f t="shared" si="41"/>
        <v>0</v>
      </c>
    </row>
    <row r="168" spans="1:15" ht="12.75">
      <c r="A168" s="92" t="s">
        <v>133</v>
      </c>
      <c r="B168" s="97" t="s">
        <v>200</v>
      </c>
      <c r="C168" s="92" t="s">
        <v>26</v>
      </c>
      <c r="D168" s="92">
        <v>11</v>
      </c>
      <c r="E168" s="45"/>
      <c r="F168" s="46"/>
      <c r="G168" s="47">
        <f t="shared" si="35"/>
        <v>0</v>
      </c>
      <c r="H168" s="46"/>
      <c r="I168" s="47"/>
      <c r="J168" s="47">
        <f t="shared" si="40"/>
        <v>0</v>
      </c>
      <c r="K168" s="47">
        <f t="shared" si="36"/>
        <v>0</v>
      </c>
      <c r="L168" s="47">
        <f t="shared" si="37"/>
        <v>0</v>
      </c>
      <c r="M168" s="47">
        <f t="shared" si="38"/>
        <v>0</v>
      </c>
      <c r="N168" s="47">
        <f t="shared" si="39"/>
        <v>0</v>
      </c>
      <c r="O168" s="47">
        <f t="shared" si="41"/>
        <v>0</v>
      </c>
    </row>
    <row r="169" spans="1:15" ht="12.75">
      <c r="A169" s="92" t="s">
        <v>134</v>
      </c>
      <c r="B169" s="97" t="s">
        <v>201</v>
      </c>
      <c r="C169" s="92" t="s">
        <v>26</v>
      </c>
      <c r="D169" s="92">
        <v>1</v>
      </c>
      <c r="E169" s="45"/>
      <c r="F169" s="46"/>
      <c r="G169" s="47">
        <f t="shared" si="35"/>
        <v>0</v>
      </c>
      <c r="H169" s="46"/>
      <c r="I169" s="47"/>
      <c r="J169" s="47">
        <f t="shared" si="40"/>
        <v>0</v>
      </c>
      <c r="K169" s="47">
        <f t="shared" si="36"/>
        <v>0</v>
      </c>
      <c r="L169" s="47">
        <f t="shared" si="37"/>
        <v>0</v>
      </c>
      <c r="M169" s="47">
        <f t="shared" si="38"/>
        <v>0</v>
      </c>
      <c r="N169" s="47">
        <f t="shared" si="39"/>
        <v>0</v>
      </c>
      <c r="O169" s="47">
        <f t="shared" si="41"/>
        <v>0</v>
      </c>
    </row>
    <row r="170" spans="1:15" ht="12.75">
      <c r="A170" s="92" t="s">
        <v>135</v>
      </c>
      <c r="B170" s="97" t="s">
        <v>202</v>
      </c>
      <c r="C170" s="92" t="s">
        <v>26</v>
      </c>
      <c r="D170" s="92">
        <v>3</v>
      </c>
      <c r="E170" s="45"/>
      <c r="F170" s="46"/>
      <c r="G170" s="47">
        <f t="shared" si="35"/>
        <v>0</v>
      </c>
      <c r="H170" s="46"/>
      <c r="I170" s="47"/>
      <c r="J170" s="47">
        <f t="shared" si="40"/>
        <v>0</v>
      </c>
      <c r="K170" s="47">
        <f t="shared" si="36"/>
        <v>0</v>
      </c>
      <c r="L170" s="47">
        <f t="shared" si="37"/>
        <v>0</v>
      </c>
      <c r="M170" s="47">
        <f t="shared" si="38"/>
        <v>0</v>
      </c>
      <c r="N170" s="47">
        <f t="shared" si="39"/>
        <v>0</v>
      </c>
      <c r="O170" s="47">
        <f t="shared" si="41"/>
        <v>0</v>
      </c>
    </row>
    <row r="171" spans="1:15" ht="12.75">
      <c r="A171" s="92" t="s">
        <v>136</v>
      </c>
      <c r="B171" s="97" t="s">
        <v>203</v>
      </c>
      <c r="C171" s="92" t="s">
        <v>26</v>
      </c>
      <c r="D171" s="92">
        <v>2</v>
      </c>
      <c r="E171" s="45"/>
      <c r="F171" s="46"/>
      <c r="G171" s="47">
        <f t="shared" si="35"/>
        <v>0</v>
      </c>
      <c r="H171" s="46"/>
      <c r="I171" s="47"/>
      <c r="J171" s="47">
        <f t="shared" si="40"/>
        <v>0</v>
      </c>
      <c r="K171" s="47">
        <f t="shared" si="36"/>
        <v>0</v>
      </c>
      <c r="L171" s="47">
        <f t="shared" si="37"/>
        <v>0</v>
      </c>
      <c r="M171" s="47">
        <f t="shared" si="38"/>
        <v>0</v>
      </c>
      <c r="N171" s="47">
        <f t="shared" si="39"/>
        <v>0</v>
      </c>
      <c r="O171" s="47">
        <f t="shared" si="41"/>
        <v>0</v>
      </c>
    </row>
    <row r="172" spans="1:15" ht="12.75">
      <c r="A172" s="92" t="s">
        <v>137</v>
      </c>
      <c r="B172" s="97" t="s">
        <v>204</v>
      </c>
      <c r="C172" s="92" t="s">
        <v>26</v>
      </c>
      <c r="D172" s="92">
        <v>2</v>
      </c>
      <c r="E172" s="40"/>
      <c r="F172" s="41"/>
      <c r="G172" s="42">
        <f t="shared" si="35"/>
        <v>0</v>
      </c>
      <c r="H172" s="41"/>
      <c r="I172" s="42"/>
      <c r="J172" s="42">
        <f t="shared" si="40"/>
        <v>0</v>
      </c>
      <c r="K172" s="42">
        <f t="shared" si="36"/>
        <v>0</v>
      </c>
      <c r="L172" s="42">
        <f t="shared" si="37"/>
        <v>0</v>
      </c>
      <c r="M172" s="42">
        <f t="shared" si="38"/>
        <v>0</v>
      </c>
      <c r="N172" s="42">
        <f t="shared" si="39"/>
        <v>0</v>
      </c>
      <c r="O172" s="42">
        <f t="shared" si="41"/>
        <v>0</v>
      </c>
    </row>
    <row r="173" spans="1:15" ht="12.75">
      <c r="A173" s="92" t="s">
        <v>138</v>
      </c>
      <c r="B173" s="97" t="s">
        <v>205</v>
      </c>
      <c r="C173" s="92" t="s">
        <v>26</v>
      </c>
      <c r="D173" s="92">
        <v>2</v>
      </c>
      <c r="E173" s="40"/>
      <c r="F173" s="41"/>
      <c r="G173" s="42">
        <f t="shared" si="35"/>
        <v>0</v>
      </c>
      <c r="H173" s="41"/>
      <c r="I173" s="42"/>
      <c r="J173" s="42">
        <f t="shared" si="40"/>
        <v>0</v>
      </c>
      <c r="K173" s="42">
        <f t="shared" si="36"/>
        <v>0</v>
      </c>
      <c r="L173" s="42">
        <f t="shared" si="37"/>
        <v>0</v>
      </c>
      <c r="M173" s="42">
        <f t="shared" si="38"/>
        <v>0</v>
      </c>
      <c r="N173" s="42">
        <f t="shared" si="39"/>
        <v>0</v>
      </c>
      <c r="O173" s="42">
        <f t="shared" si="41"/>
        <v>0</v>
      </c>
    </row>
    <row r="174" spans="1:15" ht="14.25" customHeight="1">
      <c r="A174" s="92" t="s">
        <v>139</v>
      </c>
      <c r="B174" s="97" t="s">
        <v>206</v>
      </c>
      <c r="C174" s="92" t="s">
        <v>26</v>
      </c>
      <c r="D174" s="92">
        <v>10</v>
      </c>
      <c r="E174" s="40"/>
      <c r="F174" s="41"/>
      <c r="G174" s="42">
        <f t="shared" si="35"/>
        <v>0</v>
      </c>
      <c r="H174" s="41"/>
      <c r="I174" s="42"/>
      <c r="J174" s="42">
        <f t="shared" si="40"/>
        <v>0</v>
      </c>
      <c r="K174" s="42">
        <f t="shared" si="36"/>
        <v>0</v>
      </c>
      <c r="L174" s="42">
        <f t="shared" si="37"/>
        <v>0</v>
      </c>
      <c r="M174" s="42">
        <f t="shared" si="38"/>
        <v>0</v>
      </c>
      <c r="N174" s="42">
        <f t="shared" si="39"/>
        <v>0</v>
      </c>
      <c r="O174" s="42">
        <f t="shared" si="41"/>
        <v>0</v>
      </c>
    </row>
    <row r="175" spans="1:15" ht="12.75">
      <c r="A175" s="92" t="s">
        <v>140</v>
      </c>
      <c r="B175" s="97" t="s">
        <v>207</v>
      </c>
      <c r="C175" s="92" t="s">
        <v>26</v>
      </c>
      <c r="D175" s="92">
        <v>3</v>
      </c>
      <c r="E175" s="40"/>
      <c r="F175" s="41"/>
      <c r="G175" s="42">
        <f t="shared" si="35"/>
        <v>0</v>
      </c>
      <c r="H175" s="41"/>
      <c r="I175" s="42"/>
      <c r="J175" s="42">
        <f t="shared" si="40"/>
        <v>0</v>
      </c>
      <c r="K175" s="42">
        <f t="shared" si="36"/>
        <v>0</v>
      </c>
      <c r="L175" s="42">
        <f t="shared" si="37"/>
        <v>0</v>
      </c>
      <c r="M175" s="42">
        <f t="shared" si="38"/>
        <v>0</v>
      </c>
      <c r="N175" s="42">
        <f t="shared" si="39"/>
        <v>0</v>
      </c>
      <c r="O175" s="42">
        <f t="shared" si="41"/>
        <v>0</v>
      </c>
    </row>
    <row r="176" spans="1:15" ht="12.75">
      <c r="A176" s="92" t="s">
        <v>141</v>
      </c>
      <c r="B176" s="97" t="s">
        <v>208</v>
      </c>
      <c r="C176" s="92" t="s">
        <v>26</v>
      </c>
      <c r="D176" s="92">
        <v>1</v>
      </c>
      <c r="E176" s="40"/>
      <c r="F176" s="41"/>
      <c r="G176" s="42">
        <f t="shared" si="35"/>
        <v>0</v>
      </c>
      <c r="H176" s="41"/>
      <c r="I176" s="42"/>
      <c r="J176" s="42">
        <f t="shared" si="40"/>
        <v>0</v>
      </c>
      <c r="K176" s="42">
        <f t="shared" si="36"/>
        <v>0</v>
      </c>
      <c r="L176" s="42">
        <f t="shared" si="37"/>
        <v>0</v>
      </c>
      <c r="M176" s="42">
        <f t="shared" si="38"/>
        <v>0</v>
      </c>
      <c r="N176" s="42">
        <f t="shared" si="39"/>
        <v>0</v>
      </c>
      <c r="O176" s="42">
        <f t="shared" si="41"/>
        <v>0</v>
      </c>
    </row>
    <row r="177" spans="1:15" ht="12.75">
      <c r="A177" s="92" t="s">
        <v>142</v>
      </c>
      <c r="B177" s="97" t="s">
        <v>209</v>
      </c>
      <c r="C177" s="92" t="s">
        <v>26</v>
      </c>
      <c r="D177" s="92">
        <v>1</v>
      </c>
      <c r="E177" s="40"/>
      <c r="F177" s="41"/>
      <c r="G177" s="42">
        <f t="shared" si="35"/>
        <v>0</v>
      </c>
      <c r="H177" s="41"/>
      <c r="I177" s="42"/>
      <c r="J177" s="42">
        <f t="shared" si="40"/>
        <v>0</v>
      </c>
      <c r="K177" s="42">
        <f t="shared" si="36"/>
        <v>0</v>
      </c>
      <c r="L177" s="42">
        <f t="shared" si="37"/>
        <v>0</v>
      </c>
      <c r="M177" s="42">
        <f t="shared" si="38"/>
        <v>0</v>
      </c>
      <c r="N177" s="42">
        <f t="shared" si="39"/>
        <v>0</v>
      </c>
      <c r="O177" s="42">
        <f t="shared" si="41"/>
        <v>0</v>
      </c>
    </row>
    <row r="178" spans="1:15" ht="26.25">
      <c r="A178" s="92" t="s">
        <v>70</v>
      </c>
      <c r="B178" s="97" t="s">
        <v>210</v>
      </c>
      <c r="C178" s="92" t="s">
        <v>26</v>
      </c>
      <c r="D178" s="92">
        <v>4</v>
      </c>
      <c r="E178" s="40"/>
      <c r="F178" s="41"/>
      <c r="G178" s="42">
        <f t="shared" si="35"/>
        <v>0</v>
      </c>
      <c r="H178" s="41"/>
      <c r="I178" s="42"/>
      <c r="J178" s="42">
        <f t="shared" si="40"/>
        <v>0</v>
      </c>
      <c r="K178" s="42">
        <f t="shared" si="36"/>
        <v>0</v>
      </c>
      <c r="L178" s="42">
        <f t="shared" si="37"/>
        <v>0</v>
      </c>
      <c r="M178" s="42">
        <f t="shared" si="38"/>
        <v>0</v>
      </c>
      <c r="N178" s="42">
        <f t="shared" si="39"/>
        <v>0</v>
      </c>
      <c r="O178" s="42">
        <f t="shared" si="41"/>
        <v>0</v>
      </c>
    </row>
    <row r="179" spans="1:15" ht="26.25">
      <c r="A179" s="92" t="s">
        <v>71</v>
      </c>
      <c r="B179" s="97" t="s">
        <v>211</v>
      </c>
      <c r="C179" s="92"/>
      <c r="D179" s="92"/>
      <c r="E179" s="40"/>
      <c r="F179" s="41"/>
      <c r="G179" s="42"/>
      <c r="H179" s="41"/>
      <c r="I179" s="42"/>
      <c r="J179" s="42"/>
      <c r="K179" s="42"/>
      <c r="L179" s="42"/>
      <c r="M179" s="42"/>
      <c r="N179" s="42"/>
      <c r="O179" s="42"/>
    </row>
    <row r="180" spans="1:15" ht="12.75">
      <c r="A180" s="92" t="s">
        <v>143</v>
      </c>
      <c r="B180" s="97" t="s">
        <v>212</v>
      </c>
      <c r="C180" s="92" t="s">
        <v>17</v>
      </c>
      <c r="D180" s="92">
        <v>190</v>
      </c>
      <c r="E180" s="40"/>
      <c r="F180" s="41"/>
      <c r="G180" s="42">
        <f aca="true" t="shared" si="42" ref="G180:G187">E180*F180</f>
        <v>0</v>
      </c>
      <c r="H180" s="41"/>
      <c r="I180" s="42"/>
      <c r="J180" s="42">
        <f t="shared" si="40"/>
        <v>0</v>
      </c>
      <c r="K180" s="42">
        <f aca="true" t="shared" si="43" ref="K180:K187">D180*E180</f>
        <v>0</v>
      </c>
      <c r="L180" s="42">
        <f aca="true" t="shared" si="44" ref="L180:L187">D180*G180</f>
        <v>0</v>
      </c>
      <c r="M180" s="42">
        <f aca="true" t="shared" si="45" ref="M180:M187">D180*H180</f>
        <v>0</v>
      </c>
      <c r="N180" s="42">
        <f aca="true" t="shared" si="46" ref="N180:N187">D180*I180</f>
        <v>0</v>
      </c>
      <c r="O180" s="42">
        <f t="shared" si="41"/>
        <v>0</v>
      </c>
    </row>
    <row r="181" spans="1:15" ht="12.75">
      <c r="A181" s="92" t="s">
        <v>144</v>
      </c>
      <c r="B181" s="97" t="s">
        <v>213</v>
      </c>
      <c r="C181" s="92" t="s">
        <v>17</v>
      </c>
      <c r="D181" s="92">
        <v>305</v>
      </c>
      <c r="E181" s="40"/>
      <c r="F181" s="41"/>
      <c r="G181" s="42">
        <f t="shared" si="42"/>
        <v>0</v>
      </c>
      <c r="H181" s="41"/>
      <c r="I181" s="42"/>
      <c r="J181" s="42">
        <f t="shared" si="40"/>
        <v>0</v>
      </c>
      <c r="K181" s="42">
        <f t="shared" si="43"/>
        <v>0</v>
      </c>
      <c r="L181" s="42">
        <f t="shared" si="44"/>
        <v>0</v>
      </c>
      <c r="M181" s="42">
        <f t="shared" si="45"/>
        <v>0</v>
      </c>
      <c r="N181" s="42">
        <f t="shared" si="46"/>
        <v>0</v>
      </c>
      <c r="O181" s="42">
        <f t="shared" si="41"/>
        <v>0</v>
      </c>
    </row>
    <row r="182" spans="1:15" ht="12.75">
      <c r="A182" s="92" t="s">
        <v>145</v>
      </c>
      <c r="B182" s="97" t="s">
        <v>214</v>
      </c>
      <c r="C182" s="92" t="s">
        <v>17</v>
      </c>
      <c r="D182" s="92">
        <v>20</v>
      </c>
      <c r="E182" s="40"/>
      <c r="F182" s="41"/>
      <c r="G182" s="42">
        <f t="shared" si="42"/>
        <v>0</v>
      </c>
      <c r="H182" s="41"/>
      <c r="I182" s="42"/>
      <c r="J182" s="42">
        <f t="shared" si="40"/>
        <v>0</v>
      </c>
      <c r="K182" s="42">
        <f t="shared" si="43"/>
        <v>0</v>
      </c>
      <c r="L182" s="42">
        <f t="shared" si="44"/>
        <v>0</v>
      </c>
      <c r="M182" s="42">
        <f t="shared" si="45"/>
        <v>0</v>
      </c>
      <c r="N182" s="42">
        <f t="shared" si="46"/>
        <v>0</v>
      </c>
      <c r="O182" s="42">
        <f t="shared" si="41"/>
        <v>0</v>
      </c>
    </row>
    <row r="183" spans="1:15" ht="12.75">
      <c r="A183" s="92" t="s">
        <v>146</v>
      </c>
      <c r="B183" s="97" t="s">
        <v>215</v>
      </c>
      <c r="C183" s="92" t="s">
        <v>17</v>
      </c>
      <c r="D183" s="92">
        <v>24</v>
      </c>
      <c r="E183" s="40"/>
      <c r="F183" s="41"/>
      <c r="G183" s="42">
        <f t="shared" si="42"/>
        <v>0</v>
      </c>
      <c r="H183" s="41"/>
      <c r="I183" s="42"/>
      <c r="J183" s="42">
        <f t="shared" si="40"/>
        <v>0</v>
      </c>
      <c r="K183" s="42">
        <f t="shared" si="43"/>
        <v>0</v>
      </c>
      <c r="L183" s="42">
        <f t="shared" si="44"/>
        <v>0</v>
      </c>
      <c r="M183" s="42">
        <f t="shared" si="45"/>
        <v>0</v>
      </c>
      <c r="N183" s="42">
        <f t="shared" si="46"/>
        <v>0</v>
      </c>
      <c r="O183" s="42">
        <f t="shared" si="41"/>
        <v>0</v>
      </c>
    </row>
    <row r="184" spans="1:15" ht="12.75">
      <c r="A184" s="92" t="s">
        <v>147</v>
      </c>
      <c r="B184" s="97" t="s">
        <v>216</v>
      </c>
      <c r="C184" s="92" t="s">
        <v>17</v>
      </c>
      <c r="D184" s="92">
        <v>24</v>
      </c>
      <c r="E184" s="40"/>
      <c r="F184" s="41"/>
      <c r="G184" s="42">
        <f t="shared" si="42"/>
        <v>0</v>
      </c>
      <c r="H184" s="41"/>
      <c r="I184" s="42"/>
      <c r="J184" s="42">
        <f t="shared" si="40"/>
        <v>0</v>
      </c>
      <c r="K184" s="42">
        <f t="shared" si="43"/>
        <v>0</v>
      </c>
      <c r="L184" s="42">
        <f t="shared" si="44"/>
        <v>0</v>
      </c>
      <c r="M184" s="42">
        <f t="shared" si="45"/>
        <v>0</v>
      </c>
      <c r="N184" s="42">
        <f t="shared" si="46"/>
        <v>0</v>
      </c>
      <c r="O184" s="42">
        <f t="shared" si="41"/>
        <v>0</v>
      </c>
    </row>
    <row r="185" spans="1:15" ht="26.25">
      <c r="A185" s="92" t="s">
        <v>148</v>
      </c>
      <c r="B185" s="97" t="s">
        <v>217</v>
      </c>
      <c r="C185" s="92" t="s">
        <v>30</v>
      </c>
      <c r="D185" s="92">
        <v>1.3</v>
      </c>
      <c r="E185" s="40"/>
      <c r="F185" s="41"/>
      <c r="G185" s="42">
        <f t="shared" si="42"/>
        <v>0</v>
      </c>
      <c r="H185" s="41"/>
      <c r="I185" s="42"/>
      <c r="J185" s="42">
        <f t="shared" si="40"/>
        <v>0</v>
      </c>
      <c r="K185" s="42">
        <f t="shared" si="43"/>
        <v>0</v>
      </c>
      <c r="L185" s="42">
        <f t="shared" si="44"/>
        <v>0</v>
      </c>
      <c r="M185" s="42">
        <f t="shared" si="45"/>
        <v>0</v>
      </c>
      <c r="N185" s="42">
        <f t="shared" si="46"/>
        <v>0</v>
      </c>
      <c r="O185" s="42">
        <f t="shared" si="41"/>
        <v>0</v>
      </c>
    </row>
    <row r="186" spans="1:15" ht="12.75">
      <c r="A186" s="92" t="s">
        <v>72</v>
      </c>
      <c r="B186" s="97" t="s">
        <v>218</v>
      </c>
      <c r="C186" s="92" t="s">
        <v>17</v>
      </c>
      <c r="D186" s="92">
        <v>9</v>
      </c>
      <c r="E186" s="40"/>
      <c r="F186" s="41"/>
      <c r="G186" s="42">
        <f t="shared" si="42"/>
        <v>0</v>
      </c>
      <c r="H186" s="41"/>
      <c r="I186" s="42"/>
      <c r="J186" s="42">
        <f t="shared" si="40"/>
        <v>0</v>
      </c>
      <c r="K186" s="42">
        <f t="shared" si="43"/>
        <v>0</v>
      </c>
      <c r="L186" s="42">
        <f t="shared" si="44"/>
        <v>0</v>
      </c>
      <c r="M186" s="42">
        <f t="shared" si="45"/>
        <v>0</v>
      </c>
      <c r="N186" s="42">
        <f t="shared" si="46"/>
        <v>0</v>
      </c>
      <c r="O186" s="42">
        <f t="shared" si="41"/>
        <v>0</v>
      </c>
    </row>
    <row r="187" spans="1:15" ht="26.25">
      <c r="A187" s="92" t="s">
        <v>77</v>
      </c>
      <c r="B187" s="212" t="s">
        <v>646</v>
      </c>
      <c r="C187" s="92" t="s">
        <v>25</v>
      </c>
      <c r="D187" s="92">
        <v>7</v>
      </c>
      <c r="E187" s="40"/>
      <c r="F187" s="41"/>
      <c r="G187" s="42">
        <f t="shared" si="42"/>
        <v>0</v>
      </c>
      <c r="H187" s="41"/>
      <c r="I187" s="42"/>
      <c r="J187" s="42">
        <f t="shared" si="40"/>
        <v>0</v>
      </c>
      <c r="K187" s="42">
        <f t="shared" si="43"/>
        <v>0</v>
      </c>
      <c r="L187" s="42">
        <f t="shared" si="44"/>
        <v>0</v>
      </c>
      <c r="M187" s="42">
        <f t="shared" si="45"/>
        <v>0</v>
      </c>
      <c r="N187" s="42">
        <f t="shared" si="46"/>
        <v>0</v>
      </c>
      <c r="O187" s="42">
        <f t="shared" si="41"/>
        <v>0</v>
      </c>
    </row>
    <row r="188" spans="1:15" ht="28.5">
      <c r="A188" s="92"/>
      <c r="B188" s="95" t="s">
        <v>219</v>
      </c>
      <c r="C188" s="92"/>
      <c r="D188" s="92"/>
      <c r="E188" s="40"/>
      <c r="F188" s="41"/>
      <c r="G188" s="42"/>
      <c r="H188" s="41"/>
      <c r="I188" s="42"/>
      <c r="J188" s="42"/>
      <c r="K188" s="42"/>
      <c r="L188" s="42"/>
      <c r="M188" s="42"/>
      <c r="N188" s="42"/>
      <c r="O188" s="42"/>
    </row>
    <row r="189" spans="1:15" ht="39">
      <c r="A189" s="93" t="s">
        <v>68</v>
      </c>
      <c r="B189" s="110" t="s">
        <v>520</v>
      </c>
      <c r="C189" s="112" t="s">
        <v>248</v>
      </c>
      <c r="D189" s="93">
        <v>2.4</v>
      </c>
      <c r="E189" s="111"/>
      <c r="F189" s="41"/>
      <c r="G189" s="41">
        <f aca="true" t="shared" si="47" ref="G189:G226">E189*F189</f>
        <v>0</v>
      </c>
      <c r="H189" s="41"/>
      <c r="I189" s="41"/>
      <c r="J189" s="41">
        <f t="shared" si="40"/>
        <v>0</v>
      </c>
      <c r="K189" s="41">
        <f aca="true" t="shared" si="48" ref="K189:K227">D189*E189</f>
        <v>0</v>
      </c>
      <c r="L189" s="41">
        <f aca="true" t="shared" si="49" ref="L189:L227">D189*G189</f>
        <v>0</v>
      </c>
      <c r="M189" s="41">
        <f aca="true" t="shared" si="50" ref="M189:M227">D189*H189</f>
        <v>0</v>
      </c>
      <c r="N189" s="41">
        <f aca="true" t="shared" si="51" ref="N189:N227">D189*I189</f>
        <v>0</v>
      </c>
      <c r="O189" s="41">
        <f t="shared" si="41"/>
        <v>0</v>
      </c>
    </row>
    <row r="190" spans="1:15" ht="26.25">
      <c r="A190" s="92" t="s">
        <v>69</v>
      </c>
      <c r="B190" s="97" t="s">
        <v>220</v>
      </c>
      <c r="C190" s="92"/>
      <c r="D190" s="92"/>
      <c r="E190" s="40"/>
      <c r="F190" s="41"/>
      <c r="G190" s="42">
        <f t="shared" si="47"/>
        <v>0</v>
      </c>
      <c r="H190" s="41"/>
      <c r="I190" s="42"/>
      <c r="J190" s="42">
        <f t="shared" si="40"/>
        <v>0</v>
      </c>
      <c r="K190" s="42">
        <f t="shared" si="48"/>
        <v>0</v>
      </c>
      <c r="L190" s="42">
        <f t="shared" si="49"/>
        <v>0</v>
      </c>
      <c r="M190" s="42">
        <f t="shared" si="50"/>
        <v>0</v>
      </c>
      <c r="N190" s="42">
        <f t="shared" si="51"/>
        <v>0</v>
      </c>
      <c r="O190" s="42">
        <f t="shared" si="41"/>
        <v>0</v>
      </c>
    </row>
    <row r="191" spans="1:15" ht="12.75">
      <c r="A191" s="92" t="s">
        <v>125</v>
      </c>
      <c r="B191" s="97" t="s">
        <v>174</v>
      </c>
      <c r="C191" s="92" t="s">
        <v>248</v>
      </c>
      <c r="D191" s="92">
        <v>240</v>
      </c>
      <c r="E191" s="40"/>
      <c r="F191" s="41"/>
      <c r="G191" s="42">
        <f t="shared" si="47"/>
        <v>0</v>
      </c>
      <c r="H191" s="41"/>
      <c r="I191" s="42"/>
      <c r="J191" s="42">
        <f t="shared" si="40"/>
        <v>0</v>
      </c>
      <c r="K191" s="42">
        <f t="shared" si="48"/>
        <v>0</v>
      </c>
      <c r="L191" s="42">
        <f t="shared" si="49"/>
        <v>0</v>
      </c>
      <c r="M191" s="42">
        <f t="shared" si="50"/>
        <v>0</v>
      </c>
      <c r="N191" s="42">
        <f t="shared" si="51"/>
        <v>0</v>
      </c>
      <c r="O191" s="42">
        <f t="shared" si="41"/>
        <v>0</v>
      </c>
    </row>
    <row r="192" spans="1:15" ht="12.75">
      <c r="A192" s="92" t="s">
        <v>125</v>
      </c>
      <c r="B192" s="97" t="s">
        <v>221</v>
      </c>
      <c r="C192" s="92" t="s">
        <v>248</v>
      </c>
      <c r="D192" s="92">
        <v>15</v>
      </c>
      <c r="E192" s="40"/>
      <c r="F192" s="41"/>
      <c r="G192" s="42">
        <f t="shared" si="47"/>
        <v>0</v>
      </c>
      <c r="H192" s="41"/>
      <c r="I192" s="42"/>
      <c r="J192" s="42">
        <f t="shared" si="40"/>
        <v>0</v>
      </c>
      <c r="K192" s="42">
        <f t="shared" si="48"/>
        <v>0</v>
      </c>
      <c r="L192" s="42">
        <f t="shared" si="49"/>
        <v>0</v>
      </c>
      <c r="M192" s="42">
        <f t="shared" si="50"/>
        <v>0</v>
      </c>
      <c r="N192" s="42">
        <f t="shared" si="51"/>
        <v>0</v>
      </c>
      <c r="O192" s="42">
        <f t="shared" si="41"/>
        <v>0</v>
      </c>
    </row>
    <row r="193" spans="1:15" ht="12.75">
      <c r="A193" s="92" t="s">
        <v>70</v>
      </c>
      <c r="B193" s="97" t="s">
        <v>222</v>
      </c>
      <c r="C193" s="92" t="s">
        <v>248</v>
      </c>
      <c r="D193" s="92">
        <v>255</v>
      </c>
      <c r="E193" s="40"/>
      <c r="F193" s="41"/>
      <c r="G193" s="42">
        <f t="shared" si="47"/>
        <v>0</v>
      </c>
      <c r="H193" s="41"/>
      <c r="I193" s="42"/>
      <c r="J193" s="42">
        <f t="shared" si="40"/>
        <v>0</v>
      </c>
      <c r="K193" s="42">
        <f t="shared" si="48"/>
        <v>0</v>
      </c>
      <c r="L193" s="42">
        <f t="shared" si="49"/>
        <v>0</v>
      </c>
      <c r="M193" s="42">
        <f t="shared" si="50"/>
        <v>0</v>
      </c>
      <c r="N193" s="42">
        <f t="shared" si="51"/>
        <v>0</v>
      </c>
      <c r="O193" s="42">
        <f t="shared" si="41"/>
        <v>0</v>
      </c>
    </row>
    <row r="194" spans="1:15" ht="12.75">
      <c r="A194" s="92" t="s">
        <v>71</v>
      </c>
      <c r="B194" s="97" t="s">
        <v>223</v>
      </c>
      <c r="C194" s="92"/>
      <c r="D194" s="92"/>
      <c r="E194" s="40"/>
      <c r="F194" s="41"/>
      <c r="G194" s="42">
        <f t="shared" si="47"/>
        <v>0</v>
      </c>
      <c r="H194" s="41"/>
      <c r="I194" s="42"/>
      <c r="J194" s="42">
        <f t="shared" si="40"/>
        <v>0</v>
      </c>
      <c r="K194" s="42">
        <f t="shared" si="48"/>
        <v>0</v>
      </c>
      <c r="L194" s="42">
        <f t="shared" si="49"/>
        <v>0</v>
      </c>
      <c r="M194" s="42">
        <f t="shared" si="50"/>
        <v>0</v>
      </c>
      <c r="N194" s="42">
        <f t="shared" si="51"/>
        <v>0</v>
      </c>
      <c r="O194" s="42">
        <f t="shared" si="41"/>
        <v>0</v>
      </c>
    </row>
    <row r="195" spans="1:15" ht="12.75">
      <c r="A195" s="92" t="s">
        <v>143</v>
      </c>
      <c r="B195" s="97" t="s">
        <v>224</v>
      </c>
      <c r="C195" s="92" t="s">
        <v>248</v>
      </c>
      <c r="D195" s="92">
        <v>195</v>
      </c>
      <c r="E195" s="40"/>
      <c r="F195" s="41"/>
      <c r="G195" s="42">
        <f t="shared" si="47"/>
        <v>0</v>
      </c>
      <c r="H195" s="41"/>
      <c r="I195" s="42"/>
      <c r="J195" s="42">
        <f t="shared" si="40"/>
        <v>0</v>
      </c>
      <c r="K195" s="42">
        <f t="shared" si="48"/>
        <v>0</v>
      </c>
      <c r="L195" s="42">
        <f t="shared" si="49"/>
        <v>0</v>
      </c>
      <c r="M195" s="42">
        <f t="shared" si="50"/>
        <v>0</v>
      </c>
      <c r="N195" s="42">
        <f t="shared" si="51"/>
        <v>0</v>
      </c>
      <c r="O195" s="42">
        <f t="shared" si="41"/>
        <v>0</v>
      </c>
    </row>
    <row r="196" spans="1:15" ht="12.75">
      <c r="A196" s="92" t="s">
        <v>144</v>
      </c>
      <c r="B196" s="97" t="s">
        <v>221</v>
      </c>
      <c r="C196" s="92" t="s">
        <v>248</v>
      </c>
      <c r="D196" s="92">
        <v>10</v>
      </c>
      <c r="E196" s="40"/>
      <c r="F196" s="41"/>
      <c r="G196" s="42">
        <f t="shared" si="47"/>
        <v>0</v>
      </c>
      <c r="H196" s="41"/>
      <c r="I196" s="42"/>
      <c r="J196" s="42">
        <f t="shared" si="40"/>
        <v>0</v>
      </c>
      <c r="K196" s="42">
        <f t="shared" si="48"/>
        <v>0</v>
      </c>
      <c r="L196" s="42">
        <f t="shared" si="49"/>
        <v>0</v>
      </c>
      <c r="M196" s="42">
        <f t="shared" si="50"/>
        <v>0</v>
      </c>
      <c r="N196" s="42">
        <f t="shared" si="51"/>
        <v>0</v>
      </c>
      <c r="O196" s="42">
        <f t="shared" si="41"/>
        <v>0</v>
      </c>
    </row>
    <row r="197" spans="1:15" ht="26.25">
      <c r="A197" s="92" t="s">
        <v>72</v>
      </c>
      <c r="B197" s="97" t="s">
        <v>225</v>
      </c>
      <c r="C197" s="92" t="s">
        <v>248</v>
      </c>
      <c r="D197" s="92">
        <v>10</v>
      </c>
      <c r="E197" s="40"/>
      <c r="F197" s="41"/>
      <c r="G197" s="42">
        <f t="shared" si="47"/>
        <v>0</v>
      </c>
      <c r="H197" s="41"/>
      <c r="I197" s="42"/>
      <c r="J197" s="42">
        <f t="shared" si="40"/>
        <v>0</v>
      </c>
      <c r="K197" s="42">
        <f t="shared" si="48"/>
        <v>0</v>
      </c>
      <c r="L197" s="42">
        <f t="shared" si="49"/>
        <v>0</v>
      </c>
      <c r="M197" s="42">
        <f t="shared" si="50"/>
        <v>0</v>
      </c>
      <c r="N197" s="42">
        <f t="shared" si="51"/>
        <v>0</v>
      </c>
      <c r="O197" s="42">
        <f t="shared" si="41"/>
        <v>0</v>
      </c>
    </row>
    <row r="198" spans="1:15" ht="12.75">
      <c r="A198" s="92" t="s">
        <v>77</v>
      </c>
      <c r="B198" s="97" t="s">
        <v>226</v>
      </c>
      <c r="C198" s="92" t="s">
        <v>248</v>
      </c>
      <c r="D198" s="92">
        <v>195</v>
      </c>
      <c r="E198" s="40"/>
      <c r="F198" s="41"/>
      <c r="G198" s="42">
        <f t="shared" si="47"/>
        <v>0</v>
      </c>
      <c r="H198" s="41"/>
      <c r="I198" s="42"/>
      <c r="J198" s="42">
        <f t="shared" si="40"/>
        <v>0</v>
      </c>
      <c r="K198" s="42">
        <f t="shared" si="48"/>
        <v>0</v>
      </c>
      <c r="L198" s="42">
        <f t="shared" si="49"/>
        <v>0</v>
      </c>
      <c r="M198" s="42">
        <f t="shared" si="50"/>
        <v>0</v>
      </c>
      <c r="N198" s="42">
        <f t="shared" si="51"/>
        <v>0</v>
      </c>
      <c r="O198" s="42">
        <f t="shared" si="41"/>
        <v>0</v>
      </c>
    </row>
    <row r="199" spans="1:15" ht="12.75">
      <c r="A199" s="92" t="s">
        <v>78</v>
      </c>
      <c r="B199" s="97" t="s">
        <v>227</v>
      </c>
      <c r="C199" s="92" t="s">
        <v>248</v>
      </c>
      <c r="D199" s="92">
        <v>795</v>
      </c>
      <c r="E199" s="40"/>
      <c r="F199" s="41"/>
      <c r="G199" s="42">
        <f t="shared" si="47"/>
        <v>0</v>
      </c>
      <c r="H199" s="41"/>
      <c r="I199" s="42"/>
      <c r="J199" s="42">
        <f t="shared" si="40"/>
        <v>0</v>
      </c>
      <c r="K199" s="42">
        <f t="shared" si="48"/>
        <v>0</v>
      </c>
      <c r="L199" s="42">
        <f t="shared" si="49"/>
        <v>0</v>
      </c>
      <c r="M199" s="42">
        <f t="shared" si="50"/>
        <v>0</v>
      </c>
      <c r="N199" s="42">
        <f t="shared" si="51"/>
        <v>0</v>
      </c>
      <c r="O199" s="42">
        <f t="shared" si="41"/>
        <v>0</v>
      </c>
    </row>
    <row r="200" spans="1:15" ht="12.75">
      <c r="A200" s="92" t="s">
        <v>79</v>
      </c>
      <c r="B200" s="97" t="s">
        <v>228</v>
      </c>
      <c r="C200" s="92" t="s">
        <v>17</v>
      </c>
      <c r="D200" s="92">
        <v>136</v>
      </c>
      <c r="E200" s="40"/>
      <c r="F200" s="41"/>
      <c r="G200" s="42">
        <f t="shared" si="47"/>
        <v>0</v>
      </c>
      <c r="H200" s="41"/>
      <c r="I200" s="42"/>
      <c r="J200" s="42">
        <f t="shared" si="40"/>
        <v>0</v>
      </c>
      <c r="K200" s="42">
        <f t="shared" si="48"/>
        <v>0</v>
      </c>
      <c r="L200" s="42">
        <f t="shared" si="49"/>
        <v>0</v>
      </c>
      <c r="M200" s="42">
        <f t="shared" si="50"/>
        <v>0</v>
      </c>
      <c r="N200" s="42">
        <f t="shared" si="51"/>
        <v>0</v>
      </c>
      <c r="O200" s="42">
        <f t="shared" si="41"/>
        <v>0</v>
      </c>
    </row>
    <row r="201" spans="1:15" ht="12.75">
      <c r="A201" s="92" t="s">
        <v>80</v>
      </c>
      <c r="B201" s="97" t="s">
        <v>229</v>
      </c>
      <c r="C201" s="92" t="s">
        <v>17</v>
      </c>
      <c r="D201" s="92">
        <v>72</v>
      </c>
      <c r="E201" s="40"/>
      <c r="F201" s="41"/>
      <c r="G201" s="42">
        <f t="shared" si="47"/>
        <v>0</v>
      </c>
      <c r="H201" s="41"/>
      <c r="I201" s="42"/>
      <c r="J201" s="42">
        <f t="shared" si="40"/>
        <v>0</v>
      </c>
      <c r="K201" s="42">
        <f t="shared" si="48"/>
        <v>0</v>
      </c>
      <c r="L201" s="42">
        <f t="shared" si="49"/>
        <v>0</v>
      </c>
      <c r="M201" s="42">
        <f t="shared" si="50"/>
        <v>0</v>
      </c>
      <c r="N201" s="42">
        <f t="shared" si="51"/>
        <v>0</v>
      </c>
      <c r="O201" s="42">
        <f t="shared" si="41"/>
        <v>0</v>
      </c>
    </row>
    <row r="202" spans="1:15" ht="26.25">
      <c r="A202" s="92" t="s">
        <v>81</v>
      </c>
      <c r="B202" s="97" t="s">
        <v>230</v>
      </c>
      <c r="C202" s="92" t="s">
        <v>17</v>
      </c>
      <c r="D202" s="92">
        <v>2</v>
      </c>
      <c r="E202" s="40"/>
      <c r="F202" s="41"/>
      <c r="G202" s="42">
        <f t="shared" si="47"/>
        <v>0</v>
      </c>
      <c r="H202" s="41"/>
      <c r="I202" s="42"/>
      <c r="J202" s="42">
        <f t="shared" si="40"/>
        <v>0</v>
      </c>
      <c r="K202" s="42">
        <f t="shared" si="48"/>
        <v>0</v>
      </c>
      <c r="L202" s="42">
        <f t="shared" si="49"/>
        <v>0</v>
      </c>
      <c r="M202" s="42">
        <f t="shared" si="50"/>
        <v>0</v>
      </c>
      <c r="N202" s="42">
        <f t="shared" si="51"/>
        <v>0</v>
      </c>
      <c r="O202" s="42">
        <f t="shared" si="41"/>
        <v>0</v>
      </c>
    </row>
    <row r="203" spans="1:15" ht="26.25">
      <c r="A203" s="92" t="s">
        <v>82</v>
      </c>
      <c r="B203" s="97" t="s">
        <v>231</v>
      </c>
      <c r="C203" s="92" t="s">
        <v>17</v>
      </c>
      <c r="D203" s="92">
        <v>1</v>
      </c>
      <c r="E203" s="40"/>
      <c r="F203" s="41"/>
      <c r="G203" s="42">
        <f t="shared" si="47"/>
        <v>0</v>
      </c>
      <c r="H203" s="41"/>
      <c r="I203" s="42"/>
      <c r="J203" s="42">
        <f t="shared" si="40"/>
        <v>0</v>
      </c>
      <c r="K203" s="42">
        <f t="shared" si="48"/>
        <v>0</v>
      </c>
      <c r="L203" s="42">
        <f t="shared" si="49"/>
        <v>0</v>
      </c>
      <c r="M203" s="42">
        <f t="shared" si="50"/>
        <v>0</v>
      </c>
      <c r="N203" s="42">
        <f t="shared" si="51"/>
        <v>0</v>
      </c>
      <c r="O203" s="42">
        <f t="shared" si="41"/>
        <v>0</v>
      </c>
    </row>
    <row r="204" spans="1:15" ht="26.25">
      <c r="A204" s="92" t="s">
        <v>83</v>
      </c>
      <c r="B204" s="97" t="s">
        <v>182</v>
      </c>
      <c r="C204" s="92"/>
      <c r="D204" s="92"/>
      <c r="E204" s="40"/>
      <c r="F204" s="41"/>
      <c r="G204" s="42"/>
      <c r="H204" s="41"/>
      <c r="I204" s="42"/>
      <c r="J204" s="42"/>
      <c r="K204" s="42"/>
      <c r="L204" s="42"/>
      <c r="M204" s="42"/>
      <c r="N204" s="42"/>
      <c r="O204" s="42"/>
    </row>
    <row r="205" spans="1:15" ht="12.75">
      <c r="A205" s="92" t="s">
        <v>97</v>
      </c>
      <c r="B205" s="97" t="s">
        <v>232</v>
      </c>
      <c r="C205" s="92" t="s">
        <v>17</v>
      </c>
      <c r="D205" s="92">
        <v>6.4</v>
      </c>
      <c r="E205" s="40"/>
      <c r="F205" s="41"/>
      <c r="G205" s="42">
        <f t="shared" si="47"/>
        <v>0</v>
      </c>
      <c r="H205" s="41"/>
      <c r="I205" s="42"/>
      <c r="J205" s="42">
        <f t="shared" si="40"/>
        <v>0</v>
      </c>
      <c r="K205" s="42">
        <f t="shared" si="48"/>
        <v>0</v>
      </c>
      <c r="L205" s="42">
        <f t="shared" si="49"/>
        <v>0</v>
      </c>
      <c r="M205" s="42">
        <f t="shared" si="50"/>
        <v>0</v>
      </c>
      <c r="N205" s="42">
        <f t="shared" si="51"/>
        <v>0</v>
      </c>
      <c r="O205" s="42">
        <f t="shared" si="41"/>
        <v>0</v>
      </c>
    </row>
    <row r="206" spans="1:15" ht="12.75">
      <c r="A206" s="92" t="s">
        <v>98</v>
      </c>
      <c r="B206" s="97" t="s">
        <v>233</v>
      </c>
      <c r="C206" s="92" t="s">
        <v>17</v>
      </c>
      <c r="D206" s="92">
        <v>41.6</v>
      </c>
      <c r="E206" s="40"/>
      <c r="F206" s="41"/>
      <c r="G206" s="42">
        <f t="shared" si="47"/>
        <v>0</v>
      </c>
      <c r="H206" s="41"/>
      <c r="I206" s="42"/>
      <c r="J206" s="42">
        <f t="shared" si="40"/>
        <v>0</v>
      </c>
      <c r="K206" s="42">
        <f t="shared" si="48"/>
        <v>0</v>
      </c>
      <c r="L206" s="42">
        <f t="shared" si="49"/>
        <v>0</v>
      </c>
      <c r="M206" s="42">
        <f t="shared" si="50"/>
        <v>0</v>
      </c>
      <c r="N206" s="42">
        <f t="shared" si="51"/>
        <v>0</v>
      </c>
      <c r="O206" s="42">
        <f t="shared" si="41"/>
        <v>0</v>
      </c>
    </row>
    <row r="207" spans="1:15" ht="27" customHeight="1">
      <c r="A207" s="92" t="s">
        <v>84</v>
      </c>
      <c r="B207" s="97" t="s">
        <v>234</v>
      </c>
      <c r="C207" s="92" t="s">
        <v>17</v>
      </c>
      <c r="D207" s="92">
        <v>2.5</v>
      </c>
      <c r="E207" s="40"/>
      <c r="F207" s="41"/>
      <c r="G207" s="42">
        <f t="shared" si="47"/>
        <v>0</v>
      </c>
      <c r="H207" s="41"/>
      <c r="I207" s="42"/>
      <c r="J207" s="42">
        <f t="shared" si="40"/>
        <v>0</v>
      </c>
      <c r="K207" s="42">
        <f t="shared" si="48"/>
        <v>0</v>
      </c>
      <c r="L207" s="42">
        <f t="shared" si="49"/>
        <v>0</v>
      </c>
      <c r="M207" s="42">
        <f t="shared" si="50"/>
        <v>0</v>
      </c>
      <c r="N207" s="42">
        <f t="shared" si="51"/>
        <v>0</v>
      </c>
      <c r="O207" s="42">
        <f t="shared" si="41"/>
        <v>0</v>
      </c>
    </row>
    <row r="208" spans="1:15" ht="12.75">
      <c r="A208" s="92" t="s">
        <v>85</v>
      </c>
      <c r="B208" s="97" t="s">
        <v>235</v>
      </c>
      <c r="C208" s="92" t="s">
        <v>17</v>
      </c>
      <c r="D208" s="92">
        <v>95</v>
      </c>
      <c r="E208" s="40"/>
      <c r="F208" s="41"/>
      <c r="G208" s="42">
        <f t="shared" si="47"/>
        <v>0</v>
      </c>
      <c r="H208" s="41"/>
      <c r="I208" s="42"/>
      <c r="J208" s="42">
        <f t="shared" si="40"/>
        <v>0</v>
      </c>
      <c r="K208" s="42">
        <f t="shared" si="48"/>
        <v>0</v>
      </c>
      <c r="L208" s="42">
        <f t="shared" si="49"/>
        <v>0</v>
      </c>
      <c r="M208" s="42">
        <f t="shared" si="50"/>
        <v>0</v>
      </c>
      <c r="N208" s="42">
        <f t="shared" si="51"/>
        <v>0</v>
      </c>
      <c r="O208" s="42">
        <f t="shared" si="41"/>
        <v>0</v>
      </c>
    </row>
    <row r="209" spans="1:15" ht="12.75">
      <c r="A209" s="92" t="s">
        <v>86</v>
      </c>
      <c r="B209" s="97" t="s">
        <v>236</v>
      </c>
      <c r="C209" s="92"/>
      <c r="D209" s="92"/>
      <c r="E209" s="40"/>
      <c r="F209" s="41"/>
      <c r="G209" s="42"/>
      <c r="H209" s="41"/>
      <c r="I209" s="42"/>
      <c r="J209" s="42"/>
      <c r="K209" s="42"/>
      <c r="L209" s="42"/>
      <c r="M209" s="42"/>
      <c r="N209" s="42"/>
      <c r="O209" s="42"/>
    </row>
    <row r="210" spans="1:15" ht="12.75">
      <c r="A210" s="92" t="s">
        <v>99</v>
      </c>
      <c r="B210" s="97" t="s">
        <v>183</v>
      </c>
      <c r="C210" s="92" t="s">
        <v>30</v>
      </c>
      <c r="D210" s="92">
        <v>476</v>
      </c>
      <c r="E210" s="40"/>
      <c r="F210" s="41"/>
      <c r="G210" s="42">
        <f t="shared" si="47"/>
        <v>0</v>
      </c>
      <c r="H210" s="41"/>
      <c r="I210" s="42"/>
      <c r="J210" s="42">
        <f t="shared" si="40"/>
        <v>0</v>
      </c>
      <c r="K210" s="42">
        <f t="shared" si="48"/>
        <v>0</v>
      </c>
      <c r="L210" s="42">
        <f t="shared" si="49"/>
        <v>0</v>
      </c>
      <c r="M210" s="42">
        <f t="shared" si="50"/>
        <v>0</v>
      </c>
      <c r="N210" s="42">
        <f t="shared" si="51"/>
        <v>0</v>
      </c>
      <c r="O210" s="42">
        <f t="shared" si="41"/>
        <v>0</v>
      </c>
    </row>
    <row r="211" spans="1:15" ht="12.75">
      <c r="A211" s="92" t="s">
        <v>100</v>
      </c>
      <c r="B211" s="97" t="s">
        <v>237</v>
      </c>
      <c r="C211" s="92" t="s">
        <v>30</v>
      </c>
      <c r="D211" s="92">
        <v>476</v>
      </c>
      <c r="E211" s="40"/>
      <c r="F211" s="41"/>
      <c r="G211" s="42">
        <f t="shared" si="47"/>
        <v>0</v>
      </c>
      <c r="H211" s="41"/>
      <c r="I211" s="42"/>
      <c r="J211" s="42">
        <f t="shared" si="40"/>
        <v>0</v>
      </c>
      <c r="K211" s="42">
        <f t="shared" si="48"/>
        <v>0</v>
      </c>
      <c r="L211" s="42">
        <f t="shared" si="49"/>
        <v>0</v>
      </c>
      <c r="M211" s="42">
        <f t="shared" si="50"/>
        <v>0</v>
      </c>
      <c r="N211" s="42">
        <f t="shared" si="51"/>
        <v>0</v>
      </c>
      <c r="O211" s="42">
        <f t="shared" si="41"/>
        <v>0</v>
      </c>
    </row>
    <row r="212" spans="1:15" ht="12.75">
      <c r="A212" s="92" t="s">
        <v>101</v>
      </c>
      <c r="B212" s="97" t="s">
        <v>184</v>
      </c>
      <c r="C212" s="92" t="s">
        <v>30</v>
      </c>
      <c r="D212" s="92">
        <v>490</v>
      </c>
      <c r="E212" s="40"/>
      <c r="F212" s="41"/>
      <c r="G212" s="42">
        <f t="shared" si="47"/>
        <v>0</v>
      </c>
      <c r="H212" s="41"/>
      <c r="I212" s="42"/>
      <c r="J212" s="42">
        <f t="shared" si="40"/>
        <v>0</v>
      </c>
      <c r="K212" s="42">
        <f t="shared" si="48"/>
        <v>0</v>
      </c>
      <c r="L212" s="42">
        <f t="shared" si="49"/>
        <v>0</v>
      </c>
      <c r="M212" s="42">
        <f t="shared" si="50"/>
        <v>0</v>
      </c>
      <c r="N212" s="42">
        <f t="shared" si="51"/>
        <v>0</v>
      </c>
      <c r="O212" s="42">
        <f t="shared" si="41"/>
        <v>0</v>
      </c>
    </row>
    <row r="213" spans="1:15" ht="12.75">
      <c r="A213" s="92" t="s">
        <v>102</v>
      </c>
      <c r="B213" s="97" t="s">
        <v>185</v>
      </c>
      <c r="C213" s="92" t="s">
        <v>30</v>
      </c>
      <c r="D213" s="92">
        <v>495</v>
      </c>
      <c r="E213" s="40"/>
      <c r="F213" s="41"/>
      <c r="G213" s="42">
        <f t="shared" si="47"/>
        <v>0</v>
      </c>
      <c r="H213" s="41"/>
      <c r="I213" s="42"/>
      <c r="J213" s="42">
        <f t="shared" si="40"/>
        <v>0</v>
      </c>
      <c r="K213" s="42">
        <f t="shared" si="48"/>
        <v>0</v>
      </c>
      <c r="L213" s="42">
        <f t="shared" si="49"/>
        <v>0</v>
      </c>
      <c r="M213" s="42">
        <f t="shared" si="50"/>
        <v>0</v>
      </c>
      <c r="N213" s="42">
        <f t="shared" si="51"/>
        <v>0</v>
      </c>
      <c r="O213" s="42">
        <f t="shared" si="41"/>
        <v>0</v>
      </c>
    </row>
    <row r="214" spans="1:15" ht="12.75">
      <c r="A214" s="92" t="s">
        <v>87</v>
      </c>
      <c r="B214" s="97" t="s">
        <v>238</v>
      </c>
      <c r="C214" s="92"/>
      <c r="D214" s="92"/>
      <c r="E214" s="40"/>
      <c r="F214" s="41"/>
      <c r="G214" s="42"/>
      <c r="H214" s="41"/>
      <c r="I214" s="42"/>
      <c r="J214" s="42"/>
      <c r="K214" s="42"/>
      <c r="L214" s="42"/>
      <c r="M214" s="42"/>
      <c r="N214" s="42"/>
      <c r="O214" s="42"/>
    </row>
    <row r="215" spans="1:15" ht="12.75">
      <c r="A215" s="92" t="s">
        <v>103</v>
      </c>
      <c r="B215" s="97" t="s">
        <v>239</v>
      </c>
      <c r="C215" s="92" t="s">
        <v>30</v>
      </c>
      <c r="D215" s="92">
        <v>253</v>
      </c>
      <c r="E215" s="40"/>
      <c r="F215" s="41"/>
      <c r="G215" s="42">
        <f t="shared" si="47"/>
        <v>0</v>
      </c>
      <c r="H215" s="41"/>
      <c r="I215" s="42"/>
      <c r="J215" s="42">
        <f t="shared" si="40"/>
        <v>0</v>
      </c>
      <c r="K215" s="42">
        <f t="shared" si="48"/>
        <v>0</v>
      </c>
      <c r="L215" s="42">
        <f t="shared" si="49"/>
        <v>0</v>
      </c>
      <c r="M215" s="42">
        <f t="shared" si="50"/>
        <v>0</v>
      </c>
      <c r="N215" s="42">
        <f t="shared" si="51"/>
        <v>0</v>
      </c>
      <c r="O215" s="42">
        <f t="shared" si="41"/>
        <v>0</v>
      </c>
    </row>
    <row r="216" spans="1:15" ht="12.75">
      <c r="A216" s="92" t="s">
        <v>104</v>
      </c>
      <c r="B216" s="97" t="s">
        <v>184</v>
      </c>
      <c r="C216" s="92" t="s">
        <v>30</v>
      </c>
      <c r="D216" s="92">
        <v>260</v>
      </c>
      <c r="E216" s="40"/>
      <c r="F216" s="41"/>
      <c r="G216" s="42">
        <f t="shared" si="47"/>
        <v>0</v>
      </c>
      <c r="H216" s="41"/>
      <c r="I216" s="42"/>
      <c r="J216" s="42">
        <f t="shared" si="40"/>
        <v>0</v>
      </c>
      <c r="K216" s="42">
        <f t="shared" si="48"/>
        <v>0</v>
      </c>
      <c r="L216" s="42">
        <f t="shared" si="49"/>
        <v>0</v>
      </c>
      <c r="M216" s="42">
        <f t="shared" si="50"/>
        <v>0</v>
      </c>
      <c r="N216" s="42">
        <f t="shared" si="51"/>
        <v>0</v>
      </c>
      <c r="O216" s="42">
        <f t="shared" si="41"/>
        <v>0</v>
      </c>
    </row>
    <row r="217" spans="1:15" ht="12.75">
      <c r="A217" s="92" t="s">
        <v>105</v>
      </c>
      <c r="B217" s="97" t="s">
        <v>185</v>
      </c>
      <c r="C217" s="92" t="s">
        <v>30</v>
      </c>
      <c r="D217" s="92">
        <v>253</v>
      </c>
      <c r="E217" s="40"/>
      <c r="F217" s="41"/>
      <c r="G217" s="42">
        <f t="shared" si="47"/>
        <v>0</v>
      </c>
      <c r="H217" s="41"/>
      <c r="I217" s="42"/>
      <c r="J217" s="42">
        <f t="shared" si="40"/>
        <v>0</v>
      </c>
      <c r="K217" s="42">
        <f t="shared" si="48"/>
        <v>0</v>
      </c>
      <c r="L217" s="42">
        <f t="shared" si="49"/>
        <v>0</v>
      </c>
      <c r="M217" s="42">
        <f t="shared" si="50"/>
        <v>0</v>
      </c>
      <c r="N217" s="42">
        <f t="shared" si="51"/>
        <v>0</v>
      </c>
      <c r="O217" s="42">
        <f t="shared" si="41"/>
        <v>0</v>
      </c>
    </row>
    <row r="218" spans="1:15" ht="12.75">
      <c r="A218" s="92" t="s">
        <v>88</v>
      </c>
      <c r="B218" s="97" t="s">
        <v>240</v>
      </c>
      <c r="C218" s="92"/>
      <c r="D218" s="92"/>
      <c r="E218" s="40"/>
      <c r="F218" s="41"/>
      <c r="G218" s="42"/>
      <c r="H218" s="41"/>
      <c r="I218" s="42"/>
      <c r="J218" s="42"/>
      <c r="K218" s="42"/>
      <c r="L218" s="42"/>
      <c r="M218" s="42"/>
      <c r="N218" s="42"/>
      <c r="O218" s="42"/>
    </row>
    <row r="219" spans="1:15" ht="12.75">
      <c r="A219" s="92" t="s">
        <v>106</v>
      </c>
      <c r="B219" s="97" t="s">
        <v>241</v>
      </c>
      <c r="C219" s="92" t="s">
        <v>30</v>
      </c>
      <c r="D219" s="92">
        <v>36</v>
      </c>
      <c r="E219" s="40"/>
      <c r="F219" s="41"/>
      <c r="G219" s="42">
        <f t="shared" si="47"/>
        <v>0</v>
      </c>
      <c r="H219" s="41"/>
      <c r="I219" s="42"/>
      <c r="J219" s="42">
        <f t="shared" si="40"/>
        <v>0</v>
      </c>
      <c r="K219" s="42">
        <f t="shared" si="48"/>
        <v>0</v>
      </c>
      <c r="L219" s="42">
        <f t="shared" si="49"/>
        <v>0</v>
      </c>
      <c r="M219" s="42">
        <f t="shared" si="50"/>
        <v>0</v>
      </c>
      <c r="N219" s="42">
        <f t="shared" si="51"/>
        <v>0</v>
      </c>
      <c r="O219" s="42">
        <f t="shared" si="41"/>
        <v>0</v>
      </c>
    </row>
    <row r="220" spans="1:15" ht="12.75">
      <c r="A220" s="92" t="s">
        <v>107</v>
      </c>
      <c r="B220" s="97" t="s">
        <v>242</v>
      </c>
      <c r="C220" s="92" t="s">
        <v>30</v>
      </c>
      <c r="D220" s="92">
        <v>36</v>
      </c>
      <c r="E220" s="40"/>
      <c r="F220" s="41"/>
      <c r="G220" s="42">
        <f t="shared" si="47"/>
        <v>0</v>
      </c>
      <c r="H220" s="41"/>
      <c r="I220" s="42"/>
      <c r="J220" s="42">
        <f t="shared" si="40"/>
        <v>0</v>
      </c>
      <c r="K220" s="42">
        <f t="shared" si="48"/>
        <v>0</v>
      </c>
      <c r="L220" s="42">
        <f t="shared" si="49"/>
        <v>0</v>
      </c>
      <c r="M220" s="42">
        <f t="shared" si="50"/>
        <v>0</v>
      </c>
      <c r="N220" s="42">
        <f t="shared" si="51"/>
        <v>0</v>
      </c>
      <c r="O220" s="42">
        <f t="shared" si="41"/>
        <v>0</v>
      </c>
    </row>
    <row r="221" spans="1:15" ht="12.75">
      <c r="A221" s="92" t="s">
        <v>108</v>
      </c>
      <c r="B221" s="97" t="s">
        <v>187</v>
      </c>
      <c r="C221" s="92" t="s">
        <v>30</v>
      </c>
      <c r="D221" s="92">
        <v>36</v>
      </c>
      <c r="E221" s="40"/>
      <c r="F221" s="41"/>
      <c r="G221" s="42">
        <f t="shared" si="47"/>
        <v>0</v>
      </c>
      <c r="H221" s="41"/>
      <c r="I221" s="42"/>
      <c r="J221" s="42">
        <f t="shared" si="40"/>
        <v>0</v>
      </c>
      <c r="K221" s="42">
        <f t="shared" si="48"/>
        <v>0</v>
      </c>
      <c r="L221" s="42">
        <f t="shared" si="49"/>
        <v>0</v>
      </c>
      <c r="M221" s="42">
        <f t="shared" si="50"/>
        <v>0</v>
      </c>
      <c r="N221" s="42">
        <f t="shared" si="51"/>
        <v>0</v>
      </c>
      <c r="O221" s="42">
        <f t="shared" si="41"/>
        <v>0</v>
      </c>
    </row>
    <row r="222" spans="1:15" ht="12.75">
      <c r="A222" s="92" t="s">
        <v>109</v>
      </c>
      <c r="B222" s="97" t="s">
        <v>185</v>
      </c>
      <c r="C222" s="92" t="s">
        <v>30</v>
      </c>
      <c r="D222" s="92">
        <v>36</v>
      </c>
      <c r="E222" s="40"/>
      <c r="F222" s="41"/>
      <c r="G222" s="42">
        <f t="shared" si="47"/>
        <v>0</v>
      </c>
      <c r="H222" s="41"/>
      <c r="I222" s="42"/>
      <c r="J222" s="42">
        <f t="shared" si="40"/>
        <v>0</v>
      </c>
      <c r="K222" s="42">
        <f t="shared" si="48"/>
        <v>0</v>
      </c>
      <c r="L222" s="42">
        <f t="shared" si="49"/>
        <v>0</v>
      </c>
      <c r="M222" s="42">
        <f t="shared" si="50"/>
        <v>0</v>
      </c>
      <c r="N222" s="42">
        <f t="shared" si="51"/>
        <v>0</v>
      </c>
      <c r="O222" s="42">
        <f t="shared" si="41"/>
        <v>0</v>
      </c>
    </row>
    <row r="223" spans="1:15" ht="26.25">
      <c r="A223" s="94" t="s">
        <v>89</v>
      </c>
      <c r="B223" s="97" t="s">
        <v>243</v>
      </c>
      <c r="C223" s="94" t="s">
        <v>30</v>
      </c>
      <c r="D223" s="94">
        <v>435</v>
      </c>
      <c r="E223" s="40"/>
      <c r="F223" s="41"/>
      <c r="G223" s="42">
        <f t="shared" si="47"/>
        <v>0</v>
      </c>
      <c r="H223" s="41"/>
      <c r="I223" s="42"/>
      <c r="J223" s="42">
        <f t="shared" si="40"/>
        <v>0</v>
      </c>
      <c r="K223" s="42">
        <f t="shared" si="48"/>
        <v>0</v>
      </c>
      <c r="L223" s="42">
        <f t="shared" si="49"/>
        <v>0</v>
      </c>
      <c r="M223" s="42">
        <f t="shared" si="50"/>
        <v>0</v>
      </c>
      <c r="N223" s="42">
        <f t="shared" si="51"/>
        <v>0</v>
      </c>
      <c r="O223" s="42">
        <f t="shared" si="41"/>
        <v>0</v>
      </c>
    </row>
    <row r="224" spans="1:15" ht="12.75">
      <c r="A224" s="94" t="s">
        <v>90</v>
      </c>
      <c r="B224" s="97" t="s">
        <v>244</v>
      </c>
      <c r="C224" s="94"/>
      <c r="D224" s="94"/>
      <c r="E224" s="40"/>
      <c r="F224" s="41"/>
      <c r="G224" s="42"/>
      <c r="H224" s="41"/>
      <c r="I224" s="42"/>
      <c r="J224" s="42"/>
      <c r="K224" s="42"/>
      <c r="L224" s="42"/>
      <c r="M224" s="42"/>
      <c r="N224" s="42"/>
      <c r="O224" s="42"/>
    </row>
    <row r="225" spans="1:15" ht="12.75" customHeight="1">
      <c r="A225" s="94" t="s">
        <v>110</v>
      </c>
      <c r="B225" s="97" t="s">
        <v>188</v>
      </c>
      <c r="C225" s="94" t="s">
        <v>30</v>
      </c>
      <c r="D225" s="94">
        <v>16</v>
      </c>
      <c r="E225" s="40"/>
      <c r="F225" s="41"/>
      <c r="G225" s="42">
        <f t="shared" si="47"/>
        <v>0</v>
      </c>
      <c r="H225" s="41"/>
      <c r="I225" s="42"/>
      <c r="J225" s="42">
        <f t="shared" si="40"/>
        <v>0</v>
      </c>
      <c r="K225" s="42">
        <f t="shared" si="48"/>
        <v>0</v>
      </c>
      <c r="L225" s="42">
        <f t="shared" si="49"/>
        <v>0</v>
      </c>
      <c r="M225" s="42">
        <f t="shared" si="50"/>
        <v>0</v>
      </c>
      <c r="N225" s="42">
        <f t="shared" si="51"/>
        <v>0</v>
      </c>
      <c r="O225" s="42">
        <f t="shared" si="41"/>
        <v>0</v>
      </c>
    </row>
    <row r="226" spans="1:15" ht="12.75" customHeight="1">
      <c r="A226" s="94" t="s">
        <v>111</v>
      </c>
      <c r="B226" s="97" t="s">
        <v>245</v>
      </c>
      <c r="C226" s="94" t="s">
        <v>30</v>
      </c>
      <c r="D226" s="94">
        <v>16</v>
      </c>
      <c r="E226" s="40"/>
      <c r="F226" s="41"/>
      <c r="G226" s="42">
        <f t="shared" si="47"/>
        <v>0</v>
      </c>
      <c r="H226" s="41"/>
      <c r="I226" s="42"/>
      <c r="J226" s="42">
        <f t="shared" si="40"/>
        <v>0</v>
      </c>
      <c r="K226" s="42">
        <f t="shared" si="48"/>
        <v>0</v>
      </c>
      <c r="L226" s="42">
        <f t="shared" si="49"/>
        <v>0</v>
      </c>
      <c r="M226" s="42">
        <f t="shared" si="50"/>
        <v>0</v>
      </c>
      <c r="N226" s="42">
        <f t="shared" si="51"/>
        <v>0</v>
      </c>
      <c r="O226" s="42">
        <f t="shared" si="41"/>
        <v>0</v>
      </c>
    </row>
    <row r="227" spans="1:15" ht="26.25">
      <c r="A227" s="94" t="s">
        <v>91</v>
      </c>
      <c r="B227" s="97" t="s">
        <v>246</v>
      </c>
      <c r="C227" s="94" t="s">
        <v>17</v>
      </c>
      <c r="D227" s="94">
        <v>70</v>
      </c>
      <c r="E227" s="40"/>
      <c r="F227" s="41"/>
      <c r="G227" s="42">
        <v>0</v>
      </c>
      <c r="H227" s="41"/>
      <c r="I227" s="42"/>
      <c r="J227" s="42">
        <f>SUM(G227:I227)</f>
        <v>0</v>
      </c>
      <c r="K227" s="42">
        <f t="shared" si="48"/>
        <v>0</v>
      </c>
      <c r="L227" s="42">
        <f t="shared" si="49"/>
        <v>0</v>
      </c>
      <c r="M227" s="42">
        <f t="shared" si="50"/>
        <v>0</v>
      </c>
      <c r="N227" s="42">
        <f t="shared" si="51"/>
        <v>0</v>
      </c>
      <c r="O227" s="42">
        <f>SUM(L227:N227)</f>
        <v>0</v>
      </c>
    </row>
    <row r="228" spans="1:15" ht="13.5">
      <c r="A228" s="105"/>
      <c r="B228" s="106"/>
      <c r="C228" s="258" t="s">
        <v>11</v>
      </c>
      <c r="D228" s="258"/>
      <c r="E228" s="258"/>
      <c r="F228" s="258"/>
      <c r="G228" s="258"/>
      <c r="H228" s="258"/>
      <c r="I228" s="258"/>
      <c r="J228" s="259"/>
      <c r="K228" s="99">
        <f>SUM(K15:K227)</f>
        <v>0</v>
      </c>
      <c r="L228" s="99">
        <f>SUM(L15:L227)</f>
        <v>0</v>
      </c>
      <c r="M228" s="99">
        <f>SUM(M15:M227)</f>
        <v>0</v>
      </c>
      <c r="N228" s="99">
        <f>SUM(N15:N227)</f>
        <v>0</v>
      </c>
      <c r="O228" s="99">
        <f>SUM(O15:O227)</f>
        <v>0</v>
      </c>
    </row>
    <row r="229" spans="1:15" ht="13.5">
      <c r="A229" s="105"/>
      <c r="B229" s="106"/>
      <c r="C229" s="260" t="s">
        <v>253</v>
      </c>
      <c r="D229" s="260"/>
      <c r="E229" s="260"/>
      <c r="F229" s="260"/>
      <c r="G229" s="260"/>
      <c r="H229" s="260"/>
      <c r="I229" s="260"/>
      <c r="J229" s="261"/>
      <c r="K229" s="100"/>
      <c r="L229" s="101"/>
      <c r="M229" s="101"/>
      <c r="N229" s="101"/>
      <c r="O229" s="102"/>
    </row>
    <row r="230" spans="1:15" ht="14.25" customHeight="1">
      <c r="A230" s="105"/>
      <c r="B230" s="106"/>
      <c r="C230" s="260" t="s">
        <v>12</v>
      </c>
      <c r="D230" s="260"/>
      <c r="E230" s="260"/>
      <c r="F230" s="260"/>
      <c r="G230" s="260"/>
      <c r="H230" s="260"/>
      <c r="I230" s="260"/>
      <c r="J230" s="261"/>
      <c r="K230" s="103"/>
      <c r="L230" s="103"/>
      <c r="M230" s="103"/>
      <c r="N230" s="103"/>
      <c r="O230" s="103"/>
    </row>
    <row r="231" spans="1:15" ht="14.25" customHeight="1">
      <c r="A231" s="105"/>
      <c r="B231" s="106"/>
      <c r="C231" s="107"/>
      <c r="D231" s="107"/>
      <c r="E231" s="107"/>
      <c r="F231" s="107"/>
      <c r="G231" s="107"/>
      <c r="H231" s="107"/>
      <c r="I231" s="107"/>
      <c r="J231" s="107"/>
      <c r="K231" s="108"/>
      <c r="L231" s="108"/>
      <c r="M231" s="108"/>
      <c r="N231" s="108"/>
      <c r="O231" s="108"/>
    </row>
    <row r="232" spans="1:15" ht="14.25" customHeight="1">
      <c r="A232" s="105"/>
      <c r="B232" s="104" t="s">
        <v>254</v>
      </c>
      <c r="C232" s="107"/>
      <c r="D232" s="107"/>
      <c r="E232" s="107"/>
      <c r="F232" s="107"/>
      <c r="G232" s="107"/>
      <c r="H232" s="107"/>
      <c r="I232" s="107"/>
      <c r="J232" s="107"/>
      <c r="K232" s="108"/>
      <c r="L232" s="108"/>
      <c r="M232" s="108"/>
      <c r="N232" s="108"/>
      <c r="O232" s="108"/>
    </row>
    <row r="233" spans="1:15" ht="14.25" customHeight="1">
      <c r="A233" s="105"/>
      <c r="B233" s="106" t="s">
        <v>255</v>
      </c>
      <c r="C233" s="107"/>
      <c r="D233" s="107"/>
      <c r="E233" s="107"/>
      <c r="F233" s="107"/>
      <c r="G233" s="107"/>
      <c r="H233" s="107"/>
      <c r="I233" s="107"/>
      <c r="J233" s="107"/>
      <c r="K233" s="108"/>
      <c r="L233" s="108"/>
      <c r="M233" s="108"/>
      <c r="N233" s="108"/>
      <c r="O233" s="108"/>
    </row>
    <row r="234" spans="1:15" ht="30.75" customHeight="1">
      <c r="A234" s="105"/>
      <c r="B234" s="262" t="s">
        <v>256</v>
      </c>
      <c r="C234" s="262"/>
      <c r="D234" s="262"/>
      <c r="E234" s="262"/>
      <c r="F234" s="262"/>
      <c r="G234" s="262"/>
      <c r="H234" s="262"/>
      <c r="I234" s="262"/>
      <c r="J234" s="262"/>
      <c r="K234" s="262"/>
      <c r="L234" s="262"/>
      <c r="M234" s="262"/>
      <c r="N234" s="262"/>
      <c r="O234" s="262"/>
    </row>
    <row r="235" spans="1:15" ht="30.75" customHeight="1">
      <c r="A235" s="105"/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</row>
    <row r="236" ht="14.25" customHeight="1">
      <c r="B236" s="9"/>
    </row>
    <row r="237" spans="2:11" ht="12.75">
      <c r="B237" s="223" t="s">
        <v>32</v>
      </c>
      <c r="C237" s="223"/>
      <c r="D237" s="223"/>
      <c r="E237" s="223"/>
      <c r="F237" s="223"/>
      <c r="G237" s="223"/>
      <c r="H237" s="223"/>
      <c r="I237" s="223"/>
      <c r="J237" s="223"/>
      <c r="K237" s="223"/>
    </row>
    <row r="238" spans="2:11" ht="12.75">
      <c r="B238" s="257" t="s">
        <v>47</v>
      </c>
      <c r="C238" s="257"/>
      <c r="D238" s="257"/>
      <c r="E238" s="257"/>
      <c r="F238" s="257"/>
      <c r="G238" s="257"/>
      <c r="H238" s="257"/>
      <c r="I238" s="257"/>
      <c r="J238" s="257"/>
      <c r="K238" s="257"/>
    </row>
    <row r="239" spans="2:11" ht="12.75">
      <c r="B239" s="223" t="s">
        <v>33</v>
      </c>
      <c r="C239" s="223"/>
      <c r="D239" s="223"/>
      <c r="E239" s="223"/>
      <c r="F239" s="223"/>
      <c r="G239" s="223"/>
      <c r="H239" s="223"/>
      <c r="I239" s="223"/>
      <c r="J239" s="223"/>
      <c r="K239" s="223"/>
    </row>
    <row r="240" spans="2:11" ht="12.75">
      <c r="B240" s="257" t="s">
        <v>47</v>
      </c>
      <c r="C240" s="257"/>
      <c r="D240" s="257"/>
      <c r="E240" s="257"/>
      <c r="F240" s="257"/>
      <c r="G240" s="257"/>
      <c r="H240" s="257"/>
      <c r="I240" s="257"/>
      <c r="J240" s="257"/>
      <c r="K240" s="257"/>
    </row>
    <row r="241" spans="2:11" ht="12.75">
      <c r="B241" s="70" t="s">
        <v>48</v>
      </c>
      <c r="C241" s="86"/>
      <c r="D241" s="86"/>
      <c r="E241" s="86"/>
      <c r="F241" s="86"/>
      <c r="G241" s="86"/>
      <c r="H241" s="19"/>
      <c r="I241" s="19"/>
      <c r="J241" s="19"/>
      <c r="K241" s="19"/>
    </row>
  </sheetData>
  <sheetProtection/>
  <mergeCells count="23">
    <mergeCell ref="A1:P1"/>
    <mergeCell ref="A2:P2"/>
    <mergeCell ref="A3:P3"/>
    <mergeCell ref="A4:P4"/>
    <mergeCell ref="A5:C5"/>
    <mergeCell ref="A6:G6"/>
    <mergeCell ref="A7:E7"/>
    <mergeCell ref="A8:C8"/>
    <mergeCell ref="A9:P9"/>
    <mergeCell ref="A11:A12"/>
    <mergeCell ref="B11:B12"/>
    <mergeCell ref="C11:C12"/>
    <mergeCell ref="D11:D12"/>
    <mergeCell ref="E11:J11"/>
    <mergeCell ref="K11:O11"/>
    <mergeCell ref="B239:K239"/>
    <mergeCell ref="B240:K240"/>
    <mergeCell ref="C228:J228"/>
    <mergeCell ref="C229:J229"/>
    <mergeCell ref="C230:J230"/>
    <mergeCell ref="B234:O234"/>
    <mergeCell ref="B237:K237"/>
    <mergeCell ref="B238:K238"/>
  </mergeCells>
  <printOptions/>
  <pageMargins left="0.4330708661417323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8"/>
  <sheetViews>
    <sheetView zoomScalePageLayoutView="0" workbookViewId="0" topLeftCell="A97">
      <selection activeCell="D73" sqref="D73"/>
    </sheetView>
  </sheetViews>
  <sheetFormatPr defaultColWidth="9.140625" defaultRowHeight="12.75"/>
  <cols>
    <col min="1" max="1" width="5.421875" style="0" customWidth="1"/>
    <col min="2" max="2" width="43.7109375" style="0" customWidth="1"/>
    <col min="3" max="3" width="7.421875" style="0" customWidth="1"/>
    <col min="4" max="4" width="7.140625" style="0" customWidth="1"/>
    <col min="5" max="5" width="6.421875" style="0" customWidth="1"/>
    <col min="6" max="10" width="7.140625" style="0" customWidth="1"/>
    <col min="11" max="11" width="9.8515625" style="0" customWidth="1"/>
    <col min="12" max="12" width="10.7109375" style="0" customWidth="1"/>
    <col min="13" max="13" width="10.421875" style="0" customWidth="1"/>
    <col min="14" max="14" width="9.57421875" style="0" customWidth="1"/>
    <col min="15" max="15" width="10.140625" style="0" customWidth="1"/>
  </cols>
  <sheetData>
    <row r="1" spans="1:20" ht="12.75">
      <c r="A1" s="229" t="s">
        <v>420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59"/>
      <c r="R1" s="59"/>
      <c r="S1" s="59"/>
      <c r="T1" s="59"/>
    </row>
    <row r="2" spans="1:20" ht="12.75">
      <c r="A2" s="231" t="s">
        <v>73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73"/>
      <c r="R2" s="73"/>
      <c r="S2" s="73"/>
      <c r="T2" s="73"/>
    </row>
    <row r="3" spans="1:20" ht="12.75">
      <c r="A3" s="230" t="s">
        <v>45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74"/>
      <c r="R3" s="74"/>
      <c r="S3" s="74"/>
      <c r="T3" s="74"/>
    </row>
    <row r="4" spans="1:20" ht="12.75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</row>
    <row r="5" spans="1:20" ht="12.75">
      <c r="A5" s="222" t="s">
        <v>250</v>
      </c>
      <c r="B5" s="222"/>
      <c r="C5" s="22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0" ht="12.75" customHeight="1">
      <c r="A6" s="222" t="s">
        <v>249</v>
      </c>
      <c r="B6" s="222"/>
      <c r="C6" s="222"/>
      <c r="D6" s="222"/>
      <c r="E6" s="222"/>
      <c r="F6" s="222"/>
      <c r="G6" s="22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</row>
    <row r="7" spans="1:20" ht="12.75">
      <c r="A7" s="222" t="s">
        <v>257</v>
      </c>
      <c r="B7" s="222"/>
      <c r="C7" s="222"/>
      <c r="D7" s="222"/>
      <c r="E7" s="22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</row>
    <row r="8" spans="1:20" ht="12.75">
      <c r="A8" s="222" t="s">
        <v>46</v>
      </c>
      <c r="B8" s="222"/>
      <c r="C8" s="22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</row>
    <row r="9" spans="1:20" ht="12.75">
      <c r="A9" s="236" t="s">
        <v>251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</row>
    <row r="11" spans="1:15" ht="12.75">
      <c r="A11" s="263" t="s">
        <v>1</v>
      </c>
      <c r="B11" s="227" t="s">
        <v>2</v>
      </c>
      <c r="C11" s="265" t="s">
        <v>3</v>
      </c>
      <c r="D11" s="263" t="s">
        <v>4</v>
      </c>
      <c r="E11" s="256" t="s">
        <v>5</v>
      </c>
      <c r="F11" s="256"/>
      <c r="G11" s="256"/>
      <c r="H11" s="256"/>
      <c r="I11" s="256"/>
      <c r="J11" s="267"/>
      <c r="K11" s="268" t="s">
        <v>8</v>
      </c>
      <c r="L11" s="256"/>
      <c r="M11" s="256"/>
      <c r="N11" s="256"/>
      <c r="O11" s="267"/>
    </row>
    <row r="12" spans="1:15" ht="67.5" customHeight="1">
      <c r="A12" s="264"/>
      <c r="B12" s="228"/>
      <c r="C12" s="266"/>
      <c r="D12" s="264"/>
      <c r="E12" s="37" t="s">
        <v>6</v>
      </c>
      <c r="F12" s="37" t="s">
        <v>22</v>
      </c>
      <c r="G12" s="38" t="s">
        <v>18</v>
      </c>
      <c r="H12" s="38" t="s">
        <v>19</v>
      </c>
      <c r="I12" s="38" t="s">
        <v>20</v>
      </c>
      <c r="J12" s="38" t="s">
        <v>21</v>
      </c>
      <c r="K12" s="38" t="s">
        <v>7</v>
      </c>
      <c r="L12" s="38" t="s">
        <v>18</v>
      </c>
      <c r="M12" s="38" t="s">
        <v>19</v>
      </c>
      <c r="N12" s="38" t="s">
        <v>23</v>
      </c>
      <c r="O12" s="38" t="s">
        <v>24</v>
      </c>
    </row>
    <row r="13" spans="1:15" ht="12.75">
      <c r="A13" s="26">
        <v>1</v>
      </c>
      <c r="B13" s="27">
        <v>2</v>
      </c>
      <c r="C13" s="28">
        <v>3</v>
      </c>
      <c r="D13" s="26">
        <v>4</v>
      </c>
      <c r="E13" s="33">
        <v>5</v>
      </c>
      <c r="F13" s="26">
        <v>6</v>
      </c>
      <c r="G13" s="34">
        <v>7</v>
      </c>
      <c r="H13" s="35">
        <v>8</v>
      </c>
      <c r="I13" s="34">
        <v>9</v>
      </c>
      <c r="J13" s="35">
        <v>10</v>
      </c>
      <c r="K13" s="34">
        <v>11</v>
      </c>
      <c r="L13" s="35">
        <v>12</v>
      </c>
      <c r="M13" s="34">
        <v>13</v>
      </c>
      <c r="N13" s="35">
        <v>14</v>
      </c>
      <c r="O13" s="36">
        <v>15</v>
      </c>
    </row>
    <row r="14" spans="1:15" ht="72">
      <c r="A14" s="87"/>
      <c r="B14" s="114" t="s">
        <v>258</v>
      </c>
      <c r="C14" s="92"/>
      <c r="D14" s="92"/>
      <c r="E14" s="40"/>
      <c r="F14" s="41"/>
      <c r="G14" s="42"/>
      <c r="H14" s="41"/>
      <c r="I14" s="42"/>
      <c r="J14" s="42"/>
      <c r="K14" s="42"/>
      <c r="L14" s="42"/>
      <c r="M14" s="42"/>
      <c r="N14" s="42"/>
      <c r="O14" s="42"/>
    </row>
    <row r="15" spans="1:15" ht="26.25">
      <c r="A15" s="92" t="s">
        <v>68</v>
      </c>
      <c r="B15" s="94" t="s">
        <v>259</v>
      </c>
      <c r="C15" s="92" t="s">
        <v>17</v>
      </c>
      <c r="D15" s="92">
        <v>149.5</v>
      </c>
      <c r="E15" s="45"/>
      <c r="F15" s="46"/>
      <c r="G15" s="47">
        <f aca="true" t="shared" si="0" ref="G15:G32">E15*F15</f>
        <v>0</v>
      </c>
      <c r="H15" s="46"/>
      <c r="I15" s="47"/>
      <c r="J15" s="47">
        <f aca="true" t="shared" si="1" ref="J15:J32">SUM(G15:I15)</f>
        <v>0</v>
      </c>
      <c r="K15" s="47">
        <f aca="true" t="shared" si="2" ref="K15:K32">D15*E15</f>
        <v>0</v>
      </c>
      <c r="L15" s="47">
        <f aca="true" t="shared" si="3" ref="L15:L32">D15*G15</f>
        <v>0</v>
      </c>
      <c r="M15" s="47">
        <f aca="true" t="shared" si="4" ref="M15:M32">D15*H15</f>
        <v>0</v>
      </c>
      <c r="N15" s="47">
        <f aca="true" t="shared" si="5" ref="N15:N32">D15*I15</f>
        <v>0</v>
      </c>
      <c r="O15" s="47">
        <f aca="true" t="shared" si="6" ref="O15:O32">SUM(L15:N15)</f>
        <v>0</v>
      </c>
    </row>
    <row r="16" spans="1:15" ht="26.25">
      <c r="A16" s="87" t="s">
        <v>69</v>
      </c>
      <c r="B16" s="94" t="s">
        <v>260</v>
      </c>
      <c r="C16" s="92"/>
      <c r="D16" s="92"/>
      <c r="E16" s="40"/>
      <c r="F16" s="41"/>
      <c r="G16" s="42"/>
      <c r="H16" s="41"/>
      <c r="I16" s="42"/>
      <c r="J16" s="42"/>
      <c r="K16" s="42"/>
      <c r="L16" s="42"/>
      <c r="M16" s="42"/>
      <c r="N16" s="42"/>
      <c r="O16" s="42"/>
    </row>
    <row r="17" spans="1:15" ht="14.25">
      <c r="A17" s="92"/>
      <c r="B17" s="115" t="s">
        <v>261</v>
      </c>
      <c r="C17" s="92" t="s">
        <v>17</v>
      </c>
      <c r="D17" s="92">
        <v>123.5</v>
      </c>
      <c r="E17" s="45"/>
      <c r="F17" s="46"/>
      <c r="G17" s="47">
        <f t="shared" si="0"/>
        <v>0</v>
      </c>
      <c r="H17" s="46"/>
      <c r="I17" s="47"/>
      <c r="J17" s="47">
        <f t="shared" si="1"/>
        <v>0</v>
      </c>
      <c r="K17" s="47">
        <f t="shared" si="2"/>
        <v>0</v>
      </c>
      <c r="L17" s="47">
        <f t="shared" si="3"/>
        <v>0</v>
      </c>
      <c r="M17" s="47">
        <f t="shared" si="4"/>
        <v>0</v>
      </c>
      <c r="N17" s="47">
        <f t="shared" si="5"/>
        <v>0</v>
      </c>
      <c r="O17" s="47">
        <f t="shared" si="6"/>
        <v>0</v>
      </c>
    </row>
    <row r="18" spans="1:15" ht="14.25">
      <c r="A18" s="92"/>
      <c r="B18" s="115" t="s">
        <v>262</v>
      </c>
      <c r="C18" s="92" t="s">
        <v>17</v>
      </c>
      <c r="D18" s="92">
        <v>66</v>
      </c>
      <c r="E18" s="45"/>
      <c r="F18" s="46"/>
      <c r="G18" s="47">
        <f t="shared" si="0"/>
        <v>0</v>
      </c>
      <c r="H18" s="46"/>
      <c r="I18" s="47"/>
      <c r="J18" s="47">
        <f t="shared" si="1"/>
        <v>0</v>
      </c>
      <c r="K18" s="47">
        <f t="shared" si="2"/>
        <v>0</v>
      </c>
      <c r="L18" s="47">
        <f t="shared" si="3"/>
        <v>0</v>
      </c>
      <c r="M18" s="47">
        <f t="shared" si="4"/>
        <v>0</v>
      </c>
      <c r="N18" s="47">
        <f t="shared" si="5"/>
        <v>0</v>
      </c>
      <c r="O18" s="47">
        <f t="shared" si="6"/>
        <v>0</v>
      </c>
    </row>
    <row r="19" spans="1:15" ht="14.25">
      <c r="A19" s="92"/>
      <c r="B19" s="115" t="s">
        <v>263</v>
      </c>
      <c r="C19" s="92" t="s">
        <v>17</v>
      </c>
      <c r="D19" s="92">
        <v>24</v>
      </c>
      <c r="E19" s="45"/>
      <c r="F19" s="46"/>
      <c r="G19" s="47">
        <f t="shared" si="0"/>
        <v>0</v>
      </c>
      <c r="H19" s="46"/>
      <c r="I19" s="47"/>
      <c r="J19" s="47">
        <f t="shared" si="1"/>
        <v>0</v>
      </c>
      <c r="K19" s="47">
        <f t="shared" si="2"/>
        <v>0</v>
      </c>
      <c r="L19" s="47">
        <f t="shared" si="3"/>
        <v>0</v>
      </c>
      <c r="M19" s="47">
        <f t="shared" si="4"/>
        <v>0</v>
      </c>
      <c r="N19" s="47">
        <f t="shared" si="5"/>
        <v>0</v>
      </c>
      <c r="O19" s="47">
        <f t="shared" si="6"/>
        <v>0</v>
      </c>
    </row>
    <row r="20" spans="1:15" ht="26.25">
      <c r="A20" s="92" t="s">
        <v>70</v>
      </c>
      <c r="B20" s="94" t="s">
        <v>264</v>
      </c>
      <c r="C20" s="92"/>
      <c r="D20" s="92"/>
      <c r="E20" s="45"/>
      <c r="F20" s="46"/>
      <c r="G20" s="47"/>
      <c r="H20" s="46"/>
      <c r="I20" s="47"/>
      <c r="J20" s="47"/>
      <c r="K20" s="47"/>
      <c r="L20" s="47"/>
      <c r="M20" s="47"/>
      <c r="N20" s="47"/>
      <c r="O20" s="47"/>
    </row>
    <row r="21" spans="1:15" ht="14.25">
      <c r="A21" s="92"/>
      <c r="B21" s="115" t="s">
        <v>262</v>
      </c>
      <c r="C21" s="92" t="s">
        <v>17</v>
      </c>
      <c r="D21" s="92">
        <v>151.5</v>
      </c>
      <c r="E21" s="40"/>
      <c r="F21" s="41"/>
      <c r="G21" s="42">
        <f t="shared" si="0"/>
        <v>0</v>
      </c>
      <c r="H21" s="41"/>
      <c r="I21" s="42"/>
      <c r="J21" s="42">
        <f t="shared" si="1"/>
        <v>0</v>
      </c>
      <c r="K21" s="42">
        <f t="shared" si="2"/>
        <v>0</v>
      </c>
      <c r="L21" s="42">
        <f t="shared" si="3"/>
        <v>0</v>
      </c>
      <c r="M21" s="42">
        <f t="shared" si="4"/>
        <v>0</v>
      </c>
      <c r="N21" s="42">
        <f t="shared" si="5"/>
        <v>0</v>
      </c>
      <c r="O21" s="42">
        <f t="shared" si="6"/>
        <v>0</v>
      </c>
    </row>
    <row r="22" spans="1:15" ht="14.25">
      <c r="A22" s="92"/>
      <c r="B22" s="115" t="s">
        <v>263</v>
      </c>
      <c r="C22" s="92" t="s">
        <v>17</v>
      </c>
      <c r="D22" s="92">
        <v>83.5</v>
      </c>
      <c r="E22" s="40"/>
      <c r="F22" s="41"/>
      <c r="G22" s="42">
        <f t="shared" si="0"/>
        <v>0</v>
      </c>
      <c r="H22" s="41"/>
      <c r="I22" s="42"/>
      <c r="J22" s="42">
        <f t="shared" si="1"/>
        <v>0</v>
      </c>
      <c r="K22" s="42">
        <f t="shared" si="2"/>
        <v>0</v>
      </c>
      <c r="L22" s="42">
        <f t="shared" si="3"/>
        <v>0</v>
      </c>
      <c r="M22" s="42">
        <f t="shared" si="4"/>
        <v>0</v>
      </c>
      <c r="N22" s="42">
        <f t="shared" si="5"/>
        <v>0</v>
      </c>
      <c r="O22" s="42">
        <f t="shared" si="6"/>
        <v>0</v>
      </c>
    </row>
    <row r="23" spans="1:15" ht="27" customHeight="1">
      <c r="A23" s="92" t="s">
        <v>71</v>
      </c>
      <c r="B23" s="94" t="s">
        <v>265</v>
      </c>
      <c r="C23" s="92"/>
      <c r="D23" s="92"/>
      <c r="E23" s="40"/>
      <c r="F23" s="41"/>
      <c r="G23" s="42"/>
      <c r="H23" s="41"/>
      <c r="I23" s="42"/>
      <c r="J23" s="42"/>
      <c r="K23" s="42"/>
      <c r="L23" s="42"/>
      <c r="M23" s="42"/>
      <c r="N23" s="42"/>
      <c r="O23" s="42"/>
    </row>
    <row r="24" spans="1:15" ht="26.25" customHeight="1">
      <c r="A24" s="92"/>
      <c r="B24" s="115" t="s">
        <v>263</v>
      </c>
      <c r="C24" s="92" t="s">
        <v>17</v>
      </c>
      <c r="D24" s="92">
        <v>136.5</v>
      </c>
      <c r="E24" s="40"/>
      <c r="F24" s="41"/>
      <c r="G24" s="42">
        <f t="shared" si="0"/>
        <v>0</v>
      </c>
      <c r="H24" s="41"/>
      <c r="I24" s="42"/>
      <c r="J24" s="42">
        <f t="shared" si="1"/>
        <v>0</v>
      </c>
      <c r="K24" s="42">
        <f t="shared" si="2"/>
        <v>0</v>
      </c>
      <c r="L24" s="42">
        <f t="shared" si="3"/>
        <v>0</v>
      </c>
      <c r="M24" s="42">
        <f t="shared" si="4"/>
        <v>0</v>
      </c>
      <c r="N24" s="42">
        <f t="shared" si="5"/>
        <v>0</v>
      </c>
      <c r="O24" s="42">
        <f t="shared" si="6"/>
        <v>0</v>
      </c>
    </row>
    <row r="25" spans="1:15" ht="14.25">
      <c r="A25" s="92"/>
      <c r="B25" s="115" t="s">
        <v>266</v>
      </c>
      <c r="C25" s="92" t="s">
        <v>17</v>
      </c>
      <c r="D25" s="92">
        <v>212.5</v>
      </c>
      <c r="E25" s="40"/>
      <c r="F25" s="41"/>
      <c r="G25" s="42">
        <f t="shared" si="0"/>
        <v>0</v>
      </c>
      <c r="H25" s="41"/>
      <c r="I25" s="42"/>
      <c r="J25" s="42">
        <f t="shared" si="1"/>
        <v>0</v>
      </c>
      <c r="K25" s="42">
        <f t="shared" si="2"/>
        <v>0</v>
      </c>
      <c r="L25" s="42">
        <f t="shared" si="3"/>
        <v>0</v>
      </c>
      <c r="M25" s="42">
        <f t="shared" si="4"/>
        <v>0</v>
      </c>
      <c r="N25" s="42">
        <f t="shared" si="5"/>
        <v>0</v>
      </c>
      <c r="O25" s="42">
        <f t="shared" si="6"/>
        <v>0</v>
      </c>
    </row>
    <row r="26" spans="1:15" ht="26.25">
      <c r="A26" s="92" t="s">
        <v>72</v>
      </c>
      <c r="B26" s="94" t="s">
        <v>267</v>
      </c>
      <c r="C26" s="92"/>
      <c r="D26" s="92"/>
      <c r="E26" s="45"/>
      <c r="F26" s="46"/>
      <c r="G26" s="47"/>
      <c r="H26" s="46"/>
      <c r="I26" s="47"/>
      <c r="J26" s="47"/>
      <c r="K26" s="47"/>
      <c r="L26" s="47"/>
      <c r="M26" s="47"/>
      <c r="N26" s="47"/>
      <c r="O26" s="47"/>
    </row>
    <row r="27" spans="1:15" ht="14.25">
      <c r="A27" s="92"/>
      <c r="B27" s="115" t="s">
        <v>262</v>
      </c>
      <c r="C27" s="92" t="s">
        <v>17</v>
      </c>
      <c r="D27" s="92">
        <v>107.5</v>
      </c>
      <c r="E27" s="45"/>
      <c r="F27" s="46"/>
      <c r="G27" s="47">
        <f t="shared" si="0"/>
        <v>0</v>
      </c>
      <c r="H27" s="46"/>
      <c r="I27" s="47"/>
      <c r="J27" s="47">
        <f t="shared" si="1"/>
        <v>0</v>
      </c>
      <c r="K27" s="47">
        <f t="shared" si="2"/>
        <v>0</v>
      </c>
      <c r="L27" s="47">
        <f t="shared" si="3"/>
        <v>0</v>
      </c>
      <c r="M27" s="47">
        <f t="shared" si="4"/>
        <v>0</v>
      </c>
      <c r="N27" s="47">
        <f t="shared" si="5"/>
        <v>0</v>
      </c>
      <c r="O27" s="47">
        <f t="shared" si="6"/>
        <v>0</v>
      </c>
    </row>
    <row r="28" spans="1:15" ht="14.25">
      <c r="A28" s="92"/>
      <c r="B28" s="115" t="s">
        <v>263</v>
      </c>
      <c r="C28" s="92" t="s">
        <v>17</v>
      </c>
      <c r="D28" s="92">
        <v>81.5</v>
      </c>
      <c r="E28" s="45"/>
      <c r="F28" s="46"/>
      <c r="G28" s="47">
        <f t="shared" si="0"/>
        <v>0</v>
      </c>
      <c r="H28" s="46"/>
      <c r="I28" s="47"/>
      <c r="J28" s="47">
        <f t="shared" si="1"/>
        <v>0</v>
      </c>
      <c r="K28" s="47">
        <f t="shared" si="2"/>
        <v>0</v>
      </c>
      <c r="L28" s="47">
        <f t="shared" si="3"/>
        <v>0</v>
      </c>
      <c r="M28" s="47">
        <f t="shared" si="4"/>
        <v>0</v>
      </c>
      <c r="N28" s="47">
        <f t="shared" si="5"/>
        <v>0</v>
      </c>
      <c r="O28" s="47">
        <f t="shared" si="6"/>
        <v>0</v>
      </c>
    </row>
    <row r="29" spans="1:15" ht="26.25">
      <c r="A29" s="93" t="s">
        <v>77</v>
      </c>
      <c r="B29" s="129" t="s">
        <v>268</v>
      </c>
      <c r="C29" s="93" t="s">
        <v>26</v>
      </c>
      <c r="D29" s="93">
        <v>1</v>
      </c>
      <c r="E29" s="111"/>
      <c r="F29" s="41"/>
      <c r="G29" s="41">
        <f t="shared" si="0"/>
        <v>0</v>
      </c>
      <c r="H29" s="41"/>
      <c r="I29" s="41"/>
      <c r="J29" s="41">
        <f t="shared" si="1"/>
        <v>0</v>
      </c>
      <c r="K29" s="41">
        <f t="shared" si="2"/>
        <v>0</v>
      </c>
      <c r="L29" s="41">
        <f t="shared" si="3"/>
        <v>0</v>
      </c>
      <c r="M29" s="41">
        <f t="shared" si="4"/>
        <v>0</v>
      </c>
      <c r="N29" s="41">
        <f t="shared" si="5"/>
        <v>0</v>
      </c>
      <c r="O29" s="41">
        <f t="shared" si="6"/>
        <v>0</v>
      </c>
    </row>
    <row r="30" spans="1:15" ht="14.25">
      <c r="A30" s="93"/>
      <c r="B30" s="130" t="s">
        <v>269</v>
      </c>
      <c r="C30" s="93" t="s">
        <v>248</v>
      </c>
      <c r="D30" s="93">
        <v>5</v>
      </c>
      <c r="E30" s="124"/>
      <c r="F30" s="46"/>
      <c r="G30" s="46">
        <f t="shared" si="0"/>
        <v>0</v>
      </c>
      <c r="H30" s="46"/>
      <c r="I30" s="46"/>
      <c r="J30" s="46">
        <f t="shared" si="1"/>
        <v>0</v>
      </c>
      <c r="K30" s="46">
        <f t="shared" si="2"/>
        <v>0</v>
      </c>
      <c r="L30" s="46">
        <f t="shared" si="3"/>
        <v>0</v>
      </c>
      <c r="M30" s="46">
        <f t="shared" si="4"/>
        <v>0</v>
      </c>
      <c r="N30" s="46">
        <f t="shared" si="5"/>
        <v>0</v>
      </c>
      <c r="O30" s="46">
        <f t="shared" si="6"/>
        <v>0</v>
      </c>
    </row>
    <row r="31" spans="1:15" ht="28.5">
      <c r="A31" s="93"/>
      <c r="B31" s="130" t="s">
        <v>270</v>
      </c>
      <c r="C31" s="93" t="s">
        <v>30</v>
      </c>
      <c r="D31" s="93">
        <v>15</v>
      </c>
      <c r="E31" s="111"/>
      <c r="F31" s="41"/>
      <c r="G31" s="41">
        <f t="shared" si="0"/>
        <v>0</v>
      </c>
      <c r="H31" s="41"/>
      <c r="I31" s="41"/>
      <c r="J31" s="41">
        <f t="shared" si="1"/>
        <v>0</v>
      </c>
      <c r="K31" s="41">
        <f t="shared" si="2"/>
        <v>0</v>
      </c>
      <c r="L31" s="41">
        <f t="shared" si="3"/>
        <v>0</v>
      </c>
      <c r="M31" s="41">
        <f t="shared" si="4"/>
        <v>0</v>
      </c>
      <c r="N31" s="41">
        <f t="shared" si="5"/>
        <v>0</v>
      </c>
      <c r="O31" s="41">
        <f t="shared" si="6"/>
        <v>0</v>
      </c>
    </row>
    <row r="32" spans="1:15" ht="14.25">
      <c r="A32" s="93"/>
      <c r="B32" s="130" t="s">
        <v>271</v>
      </c>
      <c r="C32" s="93" t="s">
        <v>30</v>
      </c>
      <c r="D32" s="93">
        <v>4.6</v>
      </c>
      <c r="E32" s="111"/>
      <c r="F32" s="41"/>
      <c r="G32" s="41">
        <f t="shared" si="0"/>
        <v>0</v>
      </c>
      <c r="H32" s="41"/>
      <c r="I32" s="41"/>
      <c r="J32" s="41">
        <f t="shared" si="1"/>
        <v>0</v>
      </c>
      <c r="K32" s="41">
        <f t="shared" si="2"/>
        <v>0</v>
      </c>
      <c r="L32" s="41">
        <f t="shared" si="3"/>
        <v>0</v>
      </c>
      <c r="M32" s="41">
        <f t="shared" si="4"/>
        <v>0</v>
      </c>
      <c r="N32" s="41">
        <f t="shared" si="5"/>
        <v>0</v>
      </c>
      <c r="O32" s="41">
        <f t="shared" si="6"/>
        <v>0</v>
      </c>
    </row>
    <row r="33" spans="1:15" ht="26.25">
      <c r="A33" s="92" t="s">
        <v>78</v>
      </c>
      <c r="B33" s="94" t="s">
        <v>272</v>
      </c>
      <c r="C33" s="92"/>
      <c r="D33" s="92"/>
      <c r="E33" s="40"/>
      <c r="F33" s="41"/>
      <c r="G33" s="42"/>
      <c r="H33" s="41"/>
      <c r="I33" s="42"/>
      <c r="J33" s="42"/>
      <c r="K33" s="42"/>
      <c r="L33" s="42"/>
      <c r="M33" s="42"/>
      <c r="N33" s="42"/>
      <c r="O33" s="42"/>
    </row>
    <row r="34" spans="1:15" ht="14.25">
      <c r="A34" s="92"/>
      <c r="B34" s="115" t="s">
        <v>273</v>
      </c>
      <c r="C34" s="92" t="s">
        <v>26</v>
      </c>
      <c r="D34" s="92">
        <v>10</v>
      </c>
      <c r="E34" s="40"/>
      <c r="F34" s="41"/>
      <c r="G34" s="42">
        <f aca="true" t="shared" si="7" ref="G34:G53">E34*F34</f>
        <v>0</v>
      </c>
      <c r="H34" s="41"/>
      <c r="I34" s="42"/>
      <c r="J34" s="42">
        <f aca="true" t="shared" si="8" ref="J34:J53">SUM(G34:I34)</f>
        <v>0</v>
      </c>
      <c r="K34" s="42">
        <f aca="true" t="shared" si="9" ref="K34:K53">D34*E34</f>
        <v>0</v>
      </c>
      <c r="L34" s="42">
        <f aca="true" t="shared" si="10" ref="L34:L53">D34*G34</f>
        <v>0</v>
      </c>
      <c r="M34" s="42">
        <f aca="true" t="shared" si="11" ref="M34:M53">D34*H34</f>
        <v>0</v>
      </c>
      <c r="N34" s="42">
        <f aca="true" t="shared" si="12" ref="N34:N53">D34*I34</f>
        <v>0</v>
      </c>
      <c r="O34" s="42">
        <f aca="true" t="shared" si="13" ref="O34:O53">SUM(L34:N34)</f>
        <v>0</v>
      </c>
    </row>
    <row r="35" spans="1:15" ht="14.25">
      <c r="A35" s="92"/>
      <c r="B35" s="115" t="s">
        <v>274</v>
      </c>
      <c r="C35" s="92" t="s">
        <v>26</v>
      </c>
      <c r="D35" s="92">
        <v>5</v>
      </c>
      <c r="E35" s="40"/>
      <c r="F35" s="41"/>
      <c r="G35" s="42">
        <f t="shared" si="7"/>
        <v>0</v>
      </c>
      <c r="H35" s="41"/>
      <c r="I35" s="42"/>
      <c r="J35" s="42">
        <f t="shared" si="8"/>
        <v>0</v>
      </c>
      <c r="K35" s="42">
        <f t="shared" si="9"/>
        <v>0</v>
      </c>
      <c r="L35" s="42">
        <f t="shared" si="10"/>
        <v>0</v>
      </c>
      <c r="M35" s="42">
        <f t="shared" si="11"/>
        <v>0</v>
      </c>
      <c r="N35" s="42">
        <f t="shared" si="12"/>
        <v>0</v>
      </c>
      <c r="O35" s="42">
        <f t="shared" si="13"/>
        <v>0</v>
      </c>
    </row>
    <row r="36" spans="1:15" ht="14.25">
      <c r="A36" s="92"/>
      <c r="B36" s="115" t="s">
        <v>275</v>
      </c>
      <c r="C36" s="92" t="s">
        <v>26</v>
      </c>
      <c r="D36" s="92">
        <v>17</v>
      </c>
      <c r="E36" s="40"/>
      <c r="F36" s="41"/>
      <c r="G36" s="42">
        <f t="shared" si="7"/>
        <v>0</v>
      </c>
      <c r="H36" s="41"/>
      <c r="I36" s="42"/>
      <c r="J36" s="42">
        <f t="shared" si="8"/>
        <v>0</v>
      </c>
      <c r="K36" s="42">
        <f t="shared" si="9"/>
        <v>0</v>
      </c>
      <c r="L36" s="42">
        <f t="shared" si="10"/>
        <v>0</v>
      </c>
      <c r="M36" s="42">
        <f t="shared" si="11"/>
        <v>0</v>
      </c>
      <c r="N36" s="42">
        <f t="shared" si="12"/>
        <v>0</v>
      </c>
      <c r="O36" s="42">
        <f t="shared" si="13"/>
        <v>0</v>
      </c>
    </row>
    <row r="37" spans="1:15" ht="14.25">
      <c r="A37" s="92"/>
      <c r="B37" s="115" t="s">
        <v>276</v>
      </c>
      <c r="C37" s="92" t="s">
        <v>26</v>
      </c>
      <c r="D37" s="92">
        <v>10</v>
      </c>
      <c r="E37" s="40"/>
      <c r="F37" s="41"/>
      <c r="G37" s="42">
        <f t="shared" si="7"/>
        <v>0</v>
      </c>
      <c r="H37" s="41"/>
      <c r="I37" s="42"/>
      <c r="J37" s="42">
        <f t="shared" si="8"/>
        <v>0</v>
      </c>
      <c r="K37" s="42">
        <f t="shared" si="9"/>
        <v>0</v>
      </c>
      <c r="L37" s="42">
        <f t="shared" si="10"/>
        <v>0</v>
      </c>
      <c r="M37" s="42">
        <f t="shared" si="11"/>
        <v>0</v>
      </c>
      <c r="N37" s="42">
        <f t="shared" si="12"/>
        <v>0</v>
      </c>
      <c r="O37" s="42">
        <f t="shared" si="13"/>
        <v>0</v>
      </c>
    </row>
    <row r="38" spans="1:15" ht="14.25">
      <c r="A38" s="92"/>
      <c r="B38" s="115" t="s">
        <v>277</v>
      </c>
      <c r="C38" s="92" t="s">
        <v>26</v>
      </c>
      <c r="D38" s="92">
        <v>2</v>
      </c>
      <c r="E38" s="40"/>
      <c r="F38" s="41"/>
      <c r="G38" s="42"/>
      <c r="H38" s="41"/>
      <c r="I38" s="42"/>
      <c r="J38" s="42"/>
      <c r="K38" s="42"/>
      <c r="L38" s="42"/>
      <c r="M38" s="42"/>
      <c r="N38" s="42"/>
      <c r="O38" s="42"/>
    </row>
    <row r="39" spans="1:15" ht="12.75">
      <c r="A39" s="92" t="s">
        <v>79</v>
      </c>
      <c r="B39" s="94" t="s">
        <v>278</v>
      </c>
      <c r="C39" s="92"/>
      <c r="D39" s="92"/>
      <c r="E39" s="40"/>
      <c r="F39" s="41"/>
      <c r="G39" s="42"/>
      <c r="H39" s="41"/>
      <c r="I39" s="42"/>
      <c r="J39" s="42"/>
      <c r="K39" s="42"/>
      <c r="L39" s="42"/>
      <c r="M39" s="42"/>
      <c r="N39" s="42"/>
      <c r="O39" s="42"/>
    </row>
    <row r="40" spans="1:15" ht="14.25">
      <c r="A40" s="92"/>
      <c r="B40" s="115" t="s">
        <v>274</v>
      </c>
      <c r="C40" s="92" t="s">
        <v>26</v>
      </c>
      <c r="D40" s="92">
        <v>12</v>
      </c>
      <c r="E40" s="45"/>
      <c r="F40" s="46"/>
      <c r="G40" s="47">
        <f t="shared" si="7"/>
        <v>0</v>
      </c>
      <c r="H40" s="46"/>
      <c r="I40" s="47"/>
      <c r="J40" s="47">
        <f t="shared" si="8"/>
        <v>0</v>
      </c>
      <c r="K40" s="47">
        <f t="shared" si="9"/>
        <v>0</v>
      </c>
      <c r="L40" s="47">
        <f t="shared" si="10"/>
        <v>0</v>
      </c>
      <c r="M40" s="47">
        <f t="shared" si="11"/>
        <v>0</v>
      </c>
      <c r="N40" s="47">
        <f t="shared" si="12"/>
        <v>0</v>
      </c>
      <c r="O40" s="47">
        <f t="shared" si="13"/>
        <v>0</v>
      </c>
    </row>
    <row r="41" spans="1:15" ht="14.25">
      <c r="A41" s="92"/>
      <c r="B41" s="115" t="s">
        <v>276</v>
      </c>
      <c r="C41" s="92" t="s">
        <v>26</v>
      </c>
      <c r="D41" s="92">
        <v>2</v>
      </c>
      <c r="E41" s="40"/>
      <c r="F41" s="41"/>
      <c r="G41" s="42">
        <f t="shared" si="7"/>
        <v>0</v>
      </c>
      <c r="H41" s="41"/>
      <c r="I41" s="42"/>
      <c r="J41" s="42">
        <f t="shared" si="8"/>
        <v>0</v>
      </c>
      <c r="K41" s="42">
        <f t="shared" si="9"/>
        <v>0</v>
      </c>
      <c r="L41" s="42">
        <f t="shared" si="10"/>
        <v>0</v>
      </c>
      <c r="M41" s="42">
        <f t="shared" si="11"/>
        <v>0</v>
      </c>
      <c r="N41" s="42">
        <f t="shared" si="12"/>
        <v>0</v>
      </c>
      <c r="O41" s="42">
        <f t="shared" si="13"/>
        <v>0</v>
      </c>
    </row>
    <row r="42" spans="1:15" ht="12.75">
      <c r="A42" s="92" t="s">
        <v>80</v>
      </c>
      <c r="B42" s="94" t="s">
        <v>279</v>
      </c>
      <c r="C42" s="92" t="s">
        <v>26</v>
      </c>
      <c r="D42" s="92">
        <v>31</v>
      </c>
      <c r="E42" s="40"/>
      <c r="F42" s="41"/>
      <c r="G42" s="42">
        <f t="shared" si="7"/>
        <v>0</v>
      </c>
      <c r="H42" s="41"/>
      <c r="I42" s="42"/>
      <c r="J42" s="42">
        <f t="shared" si="8"/>
        <v>0</v>
      </c>
      <c r="K42" s="42">
        <f t="shared" si="9"/>
        <v>0</v>
      </c>
      <c r="L42" s="42">
        <f t="shared" si="10"/>
        <v>0</v>
      </c>
      <c r="M42" s="42">
        <f t="shared" si="11"/>
        <v>0</v>
      </c>
      <c r="N42" s="42">
        <f t="shared" si="12"/>
        <v>0</v>
      </c>
      <c r="O42" s="42">
        <f t="shared" si="13"/>
        <v>0</v>
      </c>
    </row>
    <row r="43" spans="1:15" ht="39">
      <c r="A43" s="92" t="s">
        <v>81</v>
      </c>
      <c r="B43" s="94" t="s">
        <v>280</v>
      </c>
      <c r="C43" s="92"/>
      <c r="D43" s="92"/>
      <c r="E43" s="40"/>
      <c r="F43" s="41"/>
      <c r="G43" s="42"/>
      <c r="H43" s="41"/>
      <c r="I43" s="42"/>
      <c r="J43" s="42"/>
      <c r="K43" s="42"/>
      <c r="L43" s="42"/>
      <c r="M43" s="42"/>
      <c r="N43" s="42"/>
      <c r="O43" s="42"/>
    </row>
    <row r="44" spans="1:15" ht="14.25">
      <c r="A44" s="92"/>
      <c r="B44" s="115" t="s">
        <v>262</v>
      </c>
      <c r="C44" s="92" t="s">
        <v>26</v>
      </c>
      <c r="D44" s="92">
        <v>15</v>
      </c>
      <c r="E44" s="40"/>
      <c r="F44" s="41"/>
      <c r="G44" s="42">
        <f t="shared" si="7"/>
        <v>0</v>
      </c>
      <c r="H44" s="41"/>
      <c r="I44" s="42"/>
      <c r="J44" s="42">
        <f t="shared" si="8"/>
        <v>0</v>
      </c>
      <c r="K44" s="42">
        <f t="shared" si="9"/>
        <v>0</v>
      </c>
      <c r="L44" s="42">
        <f t="shared" si="10"/>
        <v>0</v>
      </c>
      <c r="M44" s="42">
        <f t="shared" si="11"/>
        <v>0</v>
      </c>
      <c r="N44" s="42">
        <f t="shared" si="12"/>
        <v>0</v>
      </c>
      <c r="O44" s="42">
        <f t="shared" si="13"/>
        <v>0</v>
      </c>
    </row>
    <row r="45" spans="1:15" ht="14.25">
      <c r="A45" s="92"/>
      <c r="B45" s="115" t="s">
        <v>263</v>
      </c>
      <c r="C45" s="92" t="s">
        <v>26</v>
      </c>
      <c r="D45" s="92">
        <v>9</v>
      </c>
      <c r="E45" s="40"/>
      <c r="F45" s="41"/>
      <c r="G45" s="42">
        <f t="shared" si="7"/>
        <v>0</v>
      </c>
      <c r="H45" s="41"/>
      <c r="I45" s="42"/>
      <c r="J45" s="42">
        <f t="shared" si="8"/>
        <v>0</v>
      </c>
      <c r="K45" s="42">
        <f t="shared" si="9"/>
        <v>0</v>
      </c>
      <c r="L45" s="42">
        <f t="shared" si="10"/>
        <v>0</v>
      </c>
      <c r="M45" s="42">
        <f t="shared" si="11"/>
        <v>0</v>
      </c>
      <c r="N45" s="42">
        <f t="shared" si="12"/>
        <v>0</v>
      </c>
      <c r="O45" s="42">
        <f t="shared" si="13"/>
        <v>0</v>
      </c>
    </row>
    <row r="46" spans="1:15" ht="26.25">
      <c r="A46" s="92" t="s">
        <v>82</v>
      </c>
      <c r="B46" s="94" t="s">
        <v>281</v>
      </c>
      <c r="C46" s="92"/>
      <c r="D46" s="92"/>
      <c r="E46" s="40"/>
      <c r="F46" s="41"/>
      <c r="G46" s="42"/>
      <c r="H46" s="41"/>
      <c r="I46" s="42"/>
      <c r="J46" s="42"/>
      <c r="K46" s="42"/>
      <c r="L46" s="42"/>
      <c r="M46" s="42"/>
      <c r="N46" s="42"/>
      <c r="O46" s="42"/>
    </row>
    <row r="47" spans="1:15" ht="14.25">
      <c r="A47" s="92"/>
      <c r="B47" s="115" t="s">
        <v>282</v>
      </c>
      <c r="C47" s="92" t="s">
        <v>25</v>
      </c>
      <c r="D47" s="92">
        <v>10</v>
      </c>
      <c r="E47" s="40"/>
      <c r="F47" s="41"/>
      <c r="G47" s="42">
        <f t="shared" si="7"/>
        <v>0</v>
      </c>
      <c r="H47" s="41"/>
      <c r="I47" s="42"/>
      <c r="J47" s="42">
        <f t="shared" si="8"/>
        <v>0</v>
      </c>
      <c r="K47" s="42">
        <f t="shared" si="9"/>
        <v>0</v>
      </c>
      <c r="L47" s="42">
        <f t="shared" si="10"/>
        <v>0</v>
      </c>
      <c r="M47" s="42">
        <f t="shared" si="11"/>
        <v>0</v>
      </c>
      <c r="N47" s="42">
        <f t="shared" si="12"/>
        <v>0</v>
      </c>
      <c r="O47" s="42">
        <f t="shared" si="13"/>
        <v>0</v>
      </c>
    </row>
    <row r="48" spans="1:15" ht="14.25">
      <c r="A48" s="92"/>
      <c r="B48" s="115" t="s">
        <v>283</v>
      </c>
      <c r="C48" s="92" t="s">
        <v>25</v>
      </c>
      <c r="D48" s="92">
        <v>4</v>
      </c>
      <c r="E48" s="40"/>
      <c r="F48" s="41"/>
      <c r="G48" s="42"/>
      <c r="H48" s="41"/>
      <c r="I48" s="42"/>
      <c r="J48" s="42"/>
      <c r="K48" s="42"/>
      <c r="L48" s="42"/>
      <c r="M48" s="42"/>
      <c r="N48" s="42"/>
      <c r="O48" s="42"/>
    </row>
    <row r="49" spans="1:15" ht="72.75" customHeight="1">
      <c r="A49" s="92"/>
      <c r="B49" s="114" t="s">
        <v>284</v>
      </c>
      <c r="C49" s="92"/>
      <c r="D49" s="92"/>
      <c r="E49" s="40"/>
      <c r="F49" s="41"/>
      <c r="G49" s="42"/>
      <c r="H49" s="41"/>
      <c r="I49" s="42"/>
      <c r="J49" s="42"/>
      <c r="K49" s="42"/>
      <c r="L49" s="42"/>
      <c r="M49" s="42"/>
      <c r="N49" s="42"/>
      <c r="O49" s="42"/>
    </row>
    <row r="50" spans="1:15" ht="12.75">
      <c r="A50" s="92" t="s">
        <v>83</v>
      </c>
      <c r="B50" s="94" t="s">
        <v>285</v>
      </c>
      <c r="C50" s="92"/>
      <c r="D50" s="92"/>
      <c r="E50" s="45"/>
      <c r="F50" s="46"/>
      <c r="G50" s="47"/>
      <c r="H50" s="46"/>
      <c r="I50" s="47"/>
      <c r="J50" s="47"/>
      <c r="K50" s="47"/>
      <c r="L50" s="47"/>
      <c r="M50" s="47"/>
      <c r="N50" s="47"/>
      <c r="O50" s="47"/>
    </row>
    <row r="51" spans="1:15" ht="14.25">
      <c r="A51" s="92"/>
      <c r="B51" s="115" t="s">
        <v>261</v>
      </c>
      <c r="C51" s="92" t="s">
        <v>26</v>
      </c>
      <c r="D51" s="92">
        <v>2</v>
      </c>
      <c r="E51" s="45"/>
      <c r="F51" s="46"/>
      <c r="G51" s="47">
        <f t="shared" si="7"/>
        <v>0</v>
      </c>
      <c r="H51" s="46"/>
      <c r="I51" s="47"/>
      <c r="J51" s="47">
        <f t="shared" si="8"/>
        <v>0</v>
      </c>
      <c r="K51" s="47">
        <f t="shared" si="9"/>
        <v>0</v>
      </c>
      <c r="L51" s="47">
        <f t="shared" si="10"/>
        <v>0</v>
      </c>
      <c r="M51" s="47">
        <f t="shared" si="11"/>
        <v>0</v>
      </c>
      <c r="N51" s="47">
        <f t="shared" si="12"/>
        <v>0</v>
      </c>
      <c r="O51" s="47">
        <f t="shared" si="13"/>
        <v>0</v>
      </c>
    </row>
    <row r="52" spans="1:15" ht="14.25">
      <c r="A52" s="92"/>
      <c r="B52" s="115" t="s">
        <v>262</v>
      </c>
      <c r="C52" s="92" t="s">
        <v>26</v>
      </c>
      <c r="D52" s="92">
        <v>2</v>
      </c>
      <c r="E52" s="45"/>
      <c r="F52" s="46"/>
      <c r="G52" s="47">
        <f t="shared" si="7"/>
        <v>0</v>
      </c>
      <c r="H52" s="46"/>
      <c r="I52" s="47"/>
      <c r="J52" s="47">
        <f t="shared" si="8"/>
        <v>0</v>
      </c>
      <c r="K52" s="47">
        <f t="shared" si="9"/>
        <v>0</v>
      </c>
      <c r="L52" s="47">
        <f t="shared" si="10"/>
        <v>0</v>
      </c>
      <c r="M52" s="47">
        <f t="shared" si="11"/>
        <v>0</v>
      </c>
      <c r="N52" s="47">
        <f t="shared" si="12"/>
        <v>0</v>
      </c>
      <c r="O52" s="47">
        <f t="shared" si="13"/>
        <v>0</v>
      </c>
    </row>
    <row r="53" spans="1:15" ht="14.25">
      <c r="A53" s="92"/>
      <c r="B53" s="115" t="s">
        <v>263</v>
      </c>
      <c r="C53" s="92" t="s">
        <v>26</v>
      </c>
      <c r="D53" s="92">
        <v>1</v>
      </c>
      <c r="E53" s="45"/>
      <c r="F53" s="46"/>
      <c r="G53" s="47">
        <f t="shared" si="7"/>
        <v>0</v>
      </c>
      <c r="H53" s="46"/>
      <c r="I53" s="47"/>
      <c r="J53" s="47">
        <f t="shared" si="8"/>
        <v>0</v>
      </c>
      <c r="K53" s="47">
        <f t="shared" si="9"/>
        <v>0</v>
      </c>
      <c r="L53" s="47">
        <f t="shared" si="10"/>
        <v>0</v>
      </c>
      <c r="M53" s="47">
        <f t="shared" si="11"/>
        <v>0</v>
      </c>
      <c r="N53" s="47">
        <f t="shared" si="12"/>
        <v>0</v>
      </c>
      <c r="O53" s="47">
        <f t="shared" si="13"/>
        <v>0</v>
      </c>
    </row>
    <row r="54" spans="1:15" ht="12.75">
      <c r="A54" s="92" t="s">
        <v>84</v>
      </c>
      <c r="B54" s="94" t="s">
        <v>286</v>
      </c>
      <c r="C54" s="92"/>
      <c r="D54" s="92"/>
      <c r="E54" s="45"/>
      <c r="F54" s="46"/>
      <c r="G54" s="47"/>
      <c r="H54" s="46"/>
      <c r="I54" s="47"/>
      <c r="J54" s="47"/>
      <c r="K54" s="47"/>
      <c r="L54" s="47"/>
      <c r="M54" s="47"/>
      <c r="N54" s="47"/>
      <c r="O54" s="47"/>
    </row>
    <row r="55" spans="1:15" ht="14.25">
      <c r="A55" s="92"/>
      <c r="B55" s="115" t="s">
        <v>266</v>
      </c>
      <c r="C55" s="92" t="s">
        <v>26</v>
      </c>
      <c r="D55" s="92">
        <v>8</v>
      </c>
      <c r="E55" s="45"/>
      <c r="F55" s="46"/>
      <c r="G55" s="47">
        <f aca="true" t="shared" si="14" ref="G55:G113">E55*F55</f>
        <v>0</v>
      </c>
      <c r="H55" s="46"/>
      <c r="I55" s="47"/>
      <c r="J55" s="47">
        <f aca="true" t="shared" si="15" ref="J55:J113">SUM(G55:I55)</f>
        <v>0</v>
      </c>
      <c r="K55" s="47">
        <f aca="true" t="shared" si="16" ref="K55:K113">D55*E55</f>
        <v>0</v>
      </c>
      <c r="L55" s="47">
        <f aca="true" t="shared" si="17" ref="L55:L113">D55*G55</f>
        <v>0</v>
      </c>
      <c r="M55" s="47">
        <f aca="true" t="shared" si="18" ref="M55:M113">D55*H55</f>
        <v>0</v>
      </c>
      <c r="N55" s="47">
        <f aca="true" t="shared" si="19" ref="N55:N113">D55*I55</f>
        <v>0</v>
      </c>
      <c r="O55" s="47">
        <f aca="true" t="shared" si="20" ref="O55:O113">SUM(L55:N55)</f>
        <v>0</v>
      </c>
    </row>
    <row r="56" spans="1:15" ht="12.75">
      <c r="A56" s="92" t="s">
        <v>85</v>
      </c>
      <c r="B56" s="94" t="s">
        <v>287</v>
      </c>
      <c r="C56" s="92" t="s">
        <v>288</v>
      </c>
      <c r="D56" s="92">
        <v>32</v>
      </c>
      <c r="E56" s="45"/>
      <c r="F56" s="46"/>
      <c r="G56" s="47">
        <f t="shared" si="14"/>
        <v>0</v>
      </c>
      <c r="H56" s="46"/>
      <c r="I56" s="47"/>
      <c r="J56" s="47">
        <f t="shared" si="15"/>
        <v>0</v>
      </c>
      <c r="K56" s="47">
        <f t="shared" si="16"/>
        <v>0</v>
      </c>
      <c r="L56" s="47">
        <f t="shared" si="17"/>
        <v>0</v>
      </c>
      <c r="M56" s="47">
        <f t="shared" si="18"/>
        <v>0</v>
      </c>
      <c r="N56" s="47">
        <f t="shared" si="19"/>
        <v>0</v>
      </c>
      <c r="O56" s="47">
        <f t="shared" si="20"/>
        <v>0</v>
      </c>
    </row>
    <row r="57" spans="1:15" ht="12.75">
      <c r="A57" s="92" t="s">
        <v>86</v>
      </c>
      <c r="B57" s="94" t="s">
        <v>289</v>
      </c>
      <c r="C57" s="93" t="s">
        <v>288</v>
      </c>
      <c r="D57" s="93">
        <v>69</v>
      </c>
      <c r="E57" s="45"/>
      <c r="F57" s="46"/>
      <c r="G57" s="47">
        <f t="shared" si="14"/>
        <v>0</v>
      </c>
      <c r="H57" s="46"/>
      <c r="I57" s="47"/>
      <c r="J57" s="47">
        <f t="shared" si="15"/>
        <v>0</v>
      </c>
      <c r="K57" s="47">
        <f t="shared" si="16"/>
        <v>0</v>
      </c>
      <c r="L57" s="47">
        <f t="shared" si="17"/>
        <v>0</v>
      </c>
      <c r="M57" s="47">
        <f t="shared" si="18"/>
        <v>0</v>
      </c>
      <c r="N57" s="47">
        <f t="shared" si="19"/>
        <v>0</v>
      </c>
      <c r="O57" s="47">
        <f t="shared" si="20"/>
        <v>0</v>
      </c>
    </row>
    <row r="58" spans="1:15" ht="12.75">
      <c r="A58" s="92" t="s">
        <v>87</v>
      </c>
      <c r="B58" s="94" t="s">
        <v>290</v>
      </c>
      <c r="C58" s="92" t="s">
        <v>288</v>
      </c>
      <c r="D58" s="92">
        <v>23</v>
      </c>
      <c r="E58" s="45"/>
      <c r="F58" s="46"/>
      <c r="G58" s="47">
        <f t="shared" si="14"/>
        <v>0</v>
      </c>
      <c r="H58" s="46"/>
      <c r="I58" s="47"/>
      <c r="J58" s="47">
        <f t="shared" si="15"/>
        <v>0</v>
      </c>
      <c r="K58" s="47">
        <f t="shared" si="16"/>
        <v>0</v>
      </c>
      <c r="L58" s="47">
        <f t="shared" si="17"/>
        <v>0</v>
      </c>
      <c r="M58" s="47">
        <f t="shared" si="18"/>
        <v>0</v>
      </c>
      <c r="N58" s="47">
        <f t="shared" si="19"/>
        <v>0</v>
      </c>
      <c r="O58" s="47">
        <f t="shared" si="20"/>
        <v>0</v>
      </c>
    </row>
    <row r="59" spans="1:15" ht="12.75">
      <c r="A59" s="92" t="s">
        <v>88</v>
      </c>
      <c r="B59" s="94" t="s">
        <v>291</v>
      </c>
      <c r="C59" s="92" t="s">
        <v>288</v>
      </c>
      <c r="D59" s="92">
        <v>15</v>
      </c>
      <c r="E59" s="45"/>
      <c r="F59" s="46"/>
      <c r="G59" s="47">
        <f t="shared" si="14"/>
        <v>0</v>
      </c>
      <c r="H59" s="46"/>
      <c r="I59" s="47"/>
      <c r="J59" s="47">
        <f t="shared" si="15"/>
        <v>0</v>
      </c>
      <c r="K59" s="47">
        <f t="shared" si="16"/>
        <v>0</v>
      </c>
      <c r="L59" s="47">
        <f t="shared" si="17"/>
        <v>0</v>
      </c>
      <c r="M59" s="47">
        <f t="shared" si="18"/>
        <v>0</v>
      </c>
      <c r="N59" s="47">
        <f t="shared" si="19"/>
        <v>0</v>
      </c>
      <c r="O59" s="47">
        <f t="shared" si="20"/>
        <v>0</v>
      </c>
    </row>
    <row r="60" spans="1:15" ht="12.75">
      <c r="A60" s="92" t="s">
        <v>89</v>
      </c>
      <c r="B60" s="94" t="s">
        <v>292</v>
      </c>
      <c r="C60" s="92" t="s">
        <v>288</v>
      </c>
      <c r="D60" s="92">
        <v>58</v>
      </c>
      <c r="E60" s="45"/>
      <c r="F60" s="46"/>
      <c r="G60" s="47">
        <f t="shared" si="14"/>
        <v>0</v>
      </c>
      <c r="H60" s="46"/>
      <c r="I60" s="47"/>
      <c r="J60" s="47">
        <f t="shared" si="15"/>
        <v>0</v>
      </c>
      <c r="K60" s="47">
        <f t="shared" si="16"/>
        <v>0</v>
      </c>
      <c r="L60" s="47">
        <f t="shared" si="17"/>
        <v>0</v>
      </c>
      <c r="M60" s="47">
        <f t="shared" si="18"/>
        <v>0</v>
      </c>
      <c r="N60" s="47">
        <f t="shared" si="19"/>
        <v>0</v>
      </c>
      <c r="O60" s="47">
        <f t="shared" si="20"/>
        <v>0</v>
      </c>
    </row>
    <row r="61" spans="1:15" ht="12.75">
      <c r="A61" s="92" t="s">
        <v>90</v>
      </c>
      <c r="B61" s="94" t="s">
        <v>293</v>
      </c>
      <c r="C61" s="92" t="s">
        <v>288</v>
      </c>
      <c r="D61" s="92">
        <v>31</v>
      </c>
      <c r="E61" s="45"/>
      <c r="F61" s="46"/>
      <c r="G61" s="47">
        <f t="shared" si="14"/>
        <v>0</v>
      </c>
      <c r="H61" s="46"/>
      <c r="I61" s="47"/>
      <c r="J61" s="47">
        <f t="shared" si="15"/>
        <v>0</v>
      </c>
      <c r="K61" s="47">
        <f t="shared" si="16"/>
        <v>0</v>
      </c>
      <c r="L61" s="47">
        <f t="shared" si="17"/>
        <v>0</v>
      </c>
      <c r="M61" s="47">
        <f t="shared" si="18"/>
        <v>0</v>
      </c>
      <c r="N61" s="47">
        <f t="shared" si="19"/>
        <v>0</v>
      </c>
      <c r="O61" s="47">
        <f t="shared" si="20"/>
        <v>0</v>
      </c>
    </row>
    <row r="62" spans="1:15" ht="27">
      <c r="A62" s="92" t="s">
        <v>91</v>
      </c>
      <c r="B62" s="94" t="s">
        <v>294</v>
      </c>
      <c r="C62" s="92" t="s">
        <v>17</v>
      </c>
      <c r="D62" s="92">
        <v>5</v>
      </c>
      <c r="E62" s="45"/>
      <c r="F62" s="46"/>
      <c r="G62" s="47">
        <f t="shared" si="14"/>
        <v>0</v>
      </c>
      <c r="H62" s="46"/>
      <c r="I62" s="47"/>
      <c r="J62" s="47">
        <f t="shared" si="15"/>
        <v>0</v>
      </c>
      <c r="K62" s="47">
        <f t="shared" si="16"/>
        <v>0</v>
      </c>
      <c r="L62" s="47">
        <f t="shared" si="17"/>
        <v>0</v>
      </c>
      <c r="M62" s="47">
        <f t="shared" si="18"/>
        <v>0</v>
      </c>
      <c r="N62" s="47">
        <f t="shared" si="19"/>
        <v>0</v>
      </c>
      <c r="O62" s="47">
        <f t="shared" si="20"/>
        <v>0</v>
      </c>
    </row>
    <row r="63" spans="1:15" ht="66.75">
      <c r="A63" s="92" t="s">
        <v>92</v>
      </c>
      <c r="B63" s="94" t="s">
        <v>295</v>
      </c>
      <c r="C63" s="92" t="s">
        <v>17</v>
      </c>
      <c r="D63" s="92">
        <v>19</v>
      </c>
      <c r="E63" s="40"/>
      <c r="F63" s="41"/>
      <c r="G63" s="42">
        <f t="shared" si="14"/>
        <v>0</v>
      </c>
      <c r="H63" s="41"/>
      <c r="I63" s="42"/>
      <c r="J63" s="42">
        <f t="shared" si="15"/>
        <v>0</v>
      </c>
      <c r="K63" s="42">
        <f t="shared" si="16"/>
        <v>0</v>
      </c>
      <c r="L63" s="42">
        <f t="shared" si="17"/>
        <v>0</v>
      </c>
      <c r="M63" s="42">
        <f t="shared" si="18"/>
        <v>0</v>
      </c>
      <c r="N63" s="42">
        <f t="shared" si="19"/>
        <v>0</v>
      </c>
      <c r="O63" s="42">
        <f t="shared" si="20"/>
        <v>0</v>
      </c>
    </row>
    <row r="64" spans="1:15" ht="26.25">
      <c r="A64" s="92" t="s">
        <v>93</v>
      </c>
      <c r="B64" s="94" t="s">
        <v>296</v>
      </c>
      <c r="C64" s="92" t="s">
        <v>17</v>
      </c>
      <c r="D64" s="92">
        <v>19</v>
      </c>
      <c r="E64" s="40"/>
      <c r="F64" s="41"/>
      <c r="G64" s="42">
        <f t="shared" si="14"/>
        <v>0</v>
      </c>
      <c r="H64" s="41"/>
      <c r="I64" s="42"/>
      <c r="J64" s="42">
        <f t="shared" si="15"/>
        <v>0</v>
      </c>
      <c r="K64" s="42">
        <f t="shared" si="16"/>
        <v>0</v>
      </c>
      <c r="L64" s="42">
        <f t="shared" si="17"/>
        <v>0</v>
      </c>
      <c r="M64" s="42">
        <f t="shared" si="18"/>
        <v>0</v>
      </c>
      <c r="N64" s="42">
        <f t="shared" si="19"/>
        <v>0</v>
      </c>
      <c r="O64" s="42">
        <f t="shared" si="20"/>
        <v>0</v>
      </c>
    </row>
    <row r="65" spans="1:15" ht="14.25" customHeight="1">
      <c r="A65" s="92"/>
      <c r="B65" s="114" t="s">
        <v>297</v>
      </c>
      <c r="C65" s="92"/>
      <c r="D65" s="92"/>
      <c r="E65" s="40"/>
      <c r="F65" s="41"/>
      <c r="G65" s="42"/>
      <c r="H65" s="41"/>
      <c r="I65" s="42"/>
      <c r="J65" s="42"/>
      <c r="K65" s="42"/>
      <c r="L65" s="42"/>
      <c r="M65" s="42"/>
      <c r="N65" s="42"/>
      <c r="O65" s="42"/>
    </row>
    <row r="66" spans="1:15" ht="12.75">
      <c r="A66" s="92" t="s">
        <v>94</v>
      </c>
      <c r="B66" s="94" t="s">
        <v>298</v>
      </c>
      <c r="C66" s="92"/>
      <c r="D66" s="92"/>
      <c r="E66" s="40"/>
      <c r="F66" s="41"/>
      <c r="G66" s="42"/>
      <c r="H66" s="41"/>
      <c r="I66" s="42"/>
      <c r="J66" s="42"/>
      <c r="K66" s="42"/>
      <c r="L66" s="42"/>
      <c r="M66" s="42"/>
      <c r="N66" s="42"/>
      <c r="O66" s="42"/>
    </row>
    <row r="67" spans="1:15" ht="14.25">
      <c r="A67" s="92"/>
      <c r="B67" s="115" t="s">
        <v>299</v>
      </c>
      <c r="C67" s="92" t="s">
        <v>30</v>
      </c>
      <c r="D67" s="92">
        <v>97</v>
      </c>
      <c r="E67" s="40"/>
      <c r="F67" s="41"/>
      <c r="G67" s="42">
        <f t="shared" si="14"/>
        <v>0</v>
      </c>
      <c r="H67" s="41"/>
      <c r="I67" s="42"/>
      <c r="J67" s="42">
        <f t="shared" si="15"/>
        <v>0</v>
      </c>
      <c r="K67" s="42">
        <f t="shared" si="16"/>
        <v>0</v>
      </c>
      <c r="L67" s="42">
        <f t="shared" si="17"/>
        <v>0</v>
      </c>
      <c r="M67" s="42">
        <f t="shared" si="18"/>
        <v>0</v>
      </c>
      <c r="N67" s="42">
        <f t="shared" si="19"/>
        <v>0</v>
      </c>
      <c r="O67" s="42">
        <f t="shared" si="20"/>
        <v>0</v>
      </c>
    </row>
    <row r="68" spans="1:15" ht="14.25">
      <c r="A68" s="92"/>
      <c r="B68" s="115" t="s">
        <v>300</v>
      </c>
      <c r="C68" s="92" t="s">
        <v>30</v>
      </c>
      <c r="D68" s="92">
        <v>245</v>
      </c>
      <c r="E68" s="40"/>
      <c r="F68" s="41"/>
      <c r="G68" s="42">
        <f t="shared" si="14"/>
        <v>0</v>
      </c>
      <c r="H68" s="41"/>
      <c r="I68" s="42"/>
      <c r="J68" s="42">
        <f t="shared" si="15"/>
        <v>0</v>
      </c>
      <c r="K68" s="42">
        <f t="shared" si="16"/>
        <v>0</v>
      </c>
      <c r="L68" s="42">
        <f t="shared" si="17"/>
        <v>0</v>
      </c>
      <c r="M68" s="42">
        <f t="shared" si="18"/>
        <v>0</v>
      </c>
      <c r="N68" s="42">
        <f t="shared" si="19"/>
        <v>0</v>
      </c>
      <c r="O68" s="42">
        <f t="shared" si="20"/>
        <v>0</v>
      </c>
    </row>
    <row r="69" spans="1:15" ht="12.75">
      <c r="A69" s="92" t="s">
        <v>112</v>
      </c>
      <c r="B69" s="94" t="s">
        <v>301</v>
      </c>
      <c r="C69" s="92"/>
      <c r="D69" s="92"/>
      <c r="E69" s="40"/>
      <c r="F69" s="41"/>
      <c r="G69" s="42"/>
      <c r="H69" s="41"/>
      <c r="I69" s="42"/>
      <c r="J69" s="42"/>
      <c r="K69" s="42"/>
      <c r="L69" s="42"/>
      <c r="M69" s="42"/>
      <c r="N69" s="42"/>
      <c r="O69" s="42"/>
    </row>
    <row r="70" spans="1:15" ht="14.25">
      <c r="A70" s="92"/>
      <c r="B70" s="115" t="s">
        <v>302</v>
      </c>
      <c r="C70" s="92" t="s">
        <v>30</v>
      </c>
      <c r="D70" s="92">
        <v>97</v>
      </c>
      <c r="E70" s="40"/>
      <c r="F70" s="41"/>
      <c r="G70" s="42">
        <f t="shared" si="14"/>
        <v>0</v>
      </c>
      <c r="H70" s="41"/>
      <c r="I70" s="42"/>
      <c r="J70" s="42">
        <f t="shared" si="15"/>
        <v>0</v>
      </c>
      <c r="K70" s="42">
        <f t="shared" si="16"/>
        <v>0</v>
      </c>
      <c r="L70" s="42">
        <f t="shared" si="17"/>
        <v>0</v>
      </c>
      <c r="M70" s="42">
        <f t="shared" si="18"/>
        <v>0</v>
      </c>
      <c r="N70" s="42">
        <f t="shared" si="19"/>
        <v>0</v>
      </c>
      <c r="O70" s="42">
        <f t="shared" si="20"/>
        <v>0</v>
      </c>
    </row>
    <row r="71" spans="1:15" ht="14.25">
      <c r="A71" s="92"/>
      <c r="B71" s="115" t="s">
        <v>303</v>
      </c>
      <c r="C71" s="92" t="s">
        <v>30</v>
      </c>
      <c r="D71" s="92">
        <v>51</v>
      </c>
      <c r="E71" s="40"/>
      <c r="F71" s="41"/>
      <c r="G71" s="42">
        <f t="shared" si="14"/>
        <v>0</v>
      </c>
      <c r="H71" s="41"/>
      <c r="I71" s="42"/>
      <c r="J71" s="42">
        <f t="shared" si="15"/>
        <v>0</v>
      </c>
      <c r="K71" s="42">
        <f t="shared" si="16"/>
        <v>0</v>
      </c>
      <c r="L71" s="42">
        <f t="shared" si="17"/>
        <v>0</v>
      </c>
      <c r="M71" s="42">
        <f t="shared" si="18"/>
        <v>0</v>
      </c>
      <c r="N71" s="42">
        <f t="shared" si="19"/>
        <v>0</v>
      </c>
      <c r="O71" s="42">
        <f t="shared" si="20"/>
        <v>0</v>
      </c>
    </row>
    <row r="72" spans="1:15" ht="14.25">
      <c r="A72" s="92"/>
      <c r="B72" s="115" t="s">
        <v>304</v>
      </c>
      <c r="C72" s="92" t="s">
        <v>30</v>
      </c>
      <c r="D72" s="92">
        <v>245</v>
      </c>
      <c r="E72" s="40"/>
      <c r="F72" s="41"/>
      <c r="G72" s="42">
        <f t="shared" si="14"/>
        <v>0</v>
      </c>
      <c r="H72" s="41"/>
      <c r="I72" s="42"/>
      <c r="J72" s="42">
        <f t="shared" si="15"/>
        <v>0</v>
      </c>
      <c r="K72" s="42">
        <f t="shared" si="16"/>
        <v>0</v>
      </c>
      <c r="L72" s="42">
        <f t="shared" si="17"/>
        <v>0</v>
      </c>
      <c r="M72" s="42">
        <f t="shared" si="18"/>
        <v>0</v>
      </c>
      <c r="N72" s="42">
        <f t="shared" si="19"/>
        <v>0</v>
      </c>
      <c r="O72" s="42">
        <f t="shared" si="20"/>
        <v>0</v>
      </c>
    </row>
    <row r="73" spans="1:15" ht="26.25">
      <c r="A73" s="92" t="s">
        <v>113</v>
      </c>
      <c r="B73" s="94" t="s">
        <v>305</v>
      </c>
      <c r="C73" s="92"/>
      <c r="D73" s="92"/>
      <c r="E73" s="40"/>
      <c r="F73" s="41"/>
      <c r="G73" s="42"/>
      <c r="H73" s="41"/>
      <c r="I73" s="42"/>
      <c r="J73" s="42"/>
      <c r="K73" s="42"/>
      <c r="L73" s="42"/>
      <c r="M73" s="42"/>
      <c r="N73" s="42"/>
      <c r="O73" s="42"/>
    </row>
    <row r="74" spans="1:15" ht="14.25">
      <c r="A74" s="92"/>
      <c r="B74" s="115" t="s">
        <v>303</v>
      </c>
      <c r="C74" s="92" t="s">
        <v>30</v>
      </c>
      <c r="D74" s="92">
        <v>342</v>
      </c>
      <c r="E74" s="40"/>
      <c r="F74" s="41"/>
      <c r="G74" s="42">
        <f t="shared" si="14"/>
        <v>0</v>
      </c>
      <c r="H74" s="41"/>
      <c r="I74" s="42"/>
      <c r="J74" s="42">
        <f t="shared" si="15"/>
        <v>0</v>
      </c>
      <c r="K74" s="42">
        <f t="shared" si="16"/>
        <v>0</v>
      </c>
      <c r="L74" s="42">
        <f t="shared" si="17"/>
        <v>0</v>
      </c>
      <c r="M74" s="42">
        <f t="shared" si="18"/>
        <v>0</v>
      </c>
      <c r="N74" s="42">
        <f t="shared" si="19"/>
        <v>0</v>
      </c>
      <c r="O74" s="42">
        <f t="shared" si="20"/>
        <v>0</v>
      </c>
    </row>
    <row r="75" spans="1:15" ht="12.75">
      <c r="A75" s="92" t="s">
        <v>114</v>
      </c>
      <c r="B75" s="94" t="s">
        <v>306</v>
      </c>
      <c r="C75" s="92" t="s">
        <v>17</v>
      </c>
      <c r="D75" s="92">
        <v>173</v>
      </c>
      <c r="E75" s="40"/>
      <c r="F75" s="41"/>
      <c r="G75" s="42">
        <f t="shared" si="14"/>
        <v>0</v>
      </c>
      <c r="H75" s="41"/>
      <c r="I75" s="42"/>
      <c r="J75" s="42">
        <f t="shared" si="15"/>
        <v>0</v>
      </c>
      <c r="K75" s="42">
        <f t="shared" si="16"/>
        <v>0</v>
      </c>
      <c r="L75" s="42">
        <f t="shared" si="17"/>
        <v>0</v>
      </c>
      <c r="M75" s="42">
        <f t="shared" si="18"/>
        <v>0</v>
      </c>
      <c r="N75" s="42">
        <f t="shared" si="19"/>
        <v>0</v>
      </c>
      <c r="O75" s="42">
        <f t="shared" si="20"/>
        <v>0</v>
      </c>
    </row>
    <row r="76" spans="1:15" ht="26.25">
      <c r="A76" s="92" t="s">
        <v>115</v>
      </c>
      <c r="B76" s="94" t="s">
        <v>307</v>
      </c>
      <c r="C76" s="92" t="s">
        <v>30</v>
      </c>
      <c r="D76" s="92">
        <v>332</v>
      </c>
      <c r="E76" s="40"/>
      <c r="F76" s="41"/>
      <c r="G76" s="42">
        <f t="shared" si="14"/>
        <v>0</v>
      </c>
      <c r="H76" s="41"/>
      <c r="I76" s="42"/>
      <c r="J76" s="42">
        <f t="shared" si="15"/>
        <v>0</v>
      </c>
      <c r="K76" s="42">
        <f t="shared" si="16"/>
        <v>0</v>
      </c>
      <c r="L76" s="42">
        <f t="shared" si="17"/>
        <v>0</v>
      </c>
      <c r="M76" s="42">
        <f t="shared" si="18"/>
        <v>0</v>
      </c>
      <c r="N76" s="42">
        <f t="shared" si="19"/>
        <v>0</v>
      </c>
      <c r="O76" s="42">
        <f t="shared" si="20"/>
        <v>0</v>
      </c>
    </row>
    <row r="77" spans="1:15" s="85" customFormat="1" ht="39">
      <c r="A77" s="93" t="s">
        <v>116</v>
      </c>
      <c r="B77" s="129" t="s">
        <v>521</v>
      </c>
      <c r="C77" s="93" t="s">
        <v>248</v>
      </c>
      <c r="D77" s="93">
        <v>134</v>
      </c>
      <c r="E77" s="111"/>
      <c r="F77" s="41"/>
      <c r="G77" s="41">
        <f t="shared" si="14"/>
        <v>0</v>
      </c>
      <c r="H77" s="41"/>
      <c r="I77" s="41"/>
      <c r="J77" s="41">
        <f t="shared" si="15"/>
        <v>0</v>
      </c>
      <c r="K77" s="41">
        <f t="shared" si="16"/>
        <v>0</v>
      </c>
      <c r="L77" s="41">
        <f t="shared" si="17"/>
        <v>0</v>
      </c>
      <c r="M77" s="41">
        <f t="shared" si="18"/>
        <v>0</v>
      </c>
      <c r="N77" s="41">
        <f t="shared" si="19"/>
        <v>0</v>
      </c>
      <c r="O77" s="41">
        <f t="shared" si="20"/>
        <v>0</v>
      </c>
    </row>
    <row r="78" spans="1:15" ht="12.75">
      <c r="A78" s="92" t="s">
        <v>117</v>
      </c>
      <c r="B78" s="94" t="s">
        <v>308</v>
      </c>
      <c r="C78" s="92" t="s">
        <v>26</v>
      </c>
      <c r="D78" s="92">
        <v>2</v>
      </c>
      <c r="E78" s="40"/>
      <c r="F78" s="41"/>
      <c r="G78" s="42">
        <f t="shared" si="14"/>
        <v>0</v>
      </c>
      <c r="H78" s="41"/>
      <c r="I78" s="42"/>
      <c r="J78" s="42">
        <f t="shared" si="15"/>
        <v>0</v>
      </c>
      <c r="K78" s="42">
        <f t="shared" si="16"/>
        <v>0</v>
      </c>
      <c r="L78" s="42">
        <f t="shared" si="17"/>
        <v>0</v>
      </c>
      <c r="M78" s="42">
        <f t="shared" si="18"/>
        <v>0</v>
      </c>
      <c r="N78" s="42">
        <f t="shared" si="19"/>
        <v>0</v>
      </c>
      <c r="O78" s="42">
        <f t="shared" si="20"/>
        <v>0</v>
      </c>
    </row>
    <row r="79" spans="1:15" ht="14.25">
      <c r="A79" s="92"/>
      <c r="B79" s="114" t="s">
        <v>309</v>
      </c>
      <c r="C79" s="92"/>
      <c r="D79" s="92"/>
      <c r="E79" s="40"/>
      <c r="F79" s="41"/>
      <c r="G79" s="42"/>
      <c r="H79" s="41"/>
      <c r="I79" s="42"/>
      <c r="J79" s="42"/>
      <c r="K79" s="42"/>
      <c r="L79" s="42"/>
      <c r="M79" s="42"/>
      <c r="N79" s="42"/>
      <c r="O79" s="42"/>
    </row>
    <row r="80" spans="1:15" ht="12.75">
      <c r="A80" s="92" t="s">
        <v>118</v>
      </c>
      <c r="B80" s="94" t="s">
        <v>310</v>
      </c>
      <c r="C80" s="92"/>
      <c r="D80" s="92"/>
      <c r="E80" s="11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ht="30">
      <c r="A81" s="92"/>
      <c r="B81" s="115" t="s">
        <v>311</v>
      </c>
      <c r="C81" s="92" t="s">
        <v>30</v>
      </c>
      <c r="D81" s="92">
        <v>97</v>
      </c>
      <c r="E81" s="40"/>
      <c r="F81" s="41"/>
      <c r="G81" s="42">
        <f t="shared" si="14"/>
        <v>0</v>
      </c>
      <c r="H81" s="41"/>
      <c r="I81" s="42"/>
      <c r="J81" s="42">
        <f t="shared" si="15"/>
        <v>0</v>
      </c>
      <c r="K81" s="42">
        <f t="shared" si="16"/>
        <v>0</v>
      </c>
      <c r="L81" s="42">
        <f t="shared" si="17"/>
        <v>0</v>
      </c>
      <c r="M81" s="42">
        <f t="shared" si="18"/>
        <v>0</v>
      </c>
      <c r="N81" s="42">
        <f t="shared" si="19"/>
        <v>0</v>
      </c>
      <c r="O81" s="42">
        <f t="shared" si="20"/>
        <v>0</v>
      </c>
    </row>
    <row r="82" spans="1:15" ht="30">
      <c r="A82" s="92"/>
      <c r="B82" s="115" t="s">
        <v>312</v>
      </c>
      <c r="C82" s="92" t="s">
        <v>30</v>
      </c>
      <c r="D82" s="92">
        <v>97</v>
      </c>
      <c r="E82" s="40"/>
      <c r="F82" s="41"/>
      <c r="G82" s="42">
        <f t="shared" si="14"/>
        <v>0</v>
      </c>
      <c r="H82" s="41"/>
      <c r="I82" s="42"/>
      <c r="J82" s="42">
        <f t="shared" si="15"/>
        <v>0</v>
      </c>
      <c r="K82" s="42">
        <f t="shared" si="16"/>
        <v>0</v>
      </c>
      <c r="L82" s="42">
        <f t="shared" si="17"/>
        <v>0</v>
      </c>
      <c r="M82" s="42">
        <f t="shared" si="18"/>
        <v>0</v>
      </c>
      <c r="N82" s="42">
        <f t="shared" si="19"/>
        <v>0</v>
      </c>
      <c r="O82" s="42">
        <f t="shared" si="20"/>
        <v>0</v>
      </c>
    </row>
    <row r="83" spans="1:15" ht="28.5">
      <c r="A83" s="92"/>
      <c r="B83" s="115" t="s">
        <v>313</v>
      </c>
      <c r="C83" s="92" t="s">
        <v>30</v>
      </c>
      <c r="D83" s="92">
        <v>97</v>
      </c>
      <c r="E83" s="40"/>
      <c r="F83" s="41"/>
      <c r="G83" s="42">
        <f t="shared" si="14"/>
        <v>0</v>
      </c>
      <c r="H83" s="41"/>
      <c r="I83" s="42"/>
      <c r="J83" s="42">
        <f t="shared" si="15"/>
        <v>0</v>
      </c>
      <c r="K83" s="42">
        <f t="shared" si="16"/>
        <v>0</v>
      </c>
      <c r="L83" s="42">
        <f t="shared" si="17"/>
        <v>0</v>
      </c>
      <c r="M83" s="42">
        <f t="shared" si="18"/>
        <v>0</v>
      </c>
      <c r="N83" s="42">
        <f t="shared" si="19"/>
        <v>0</v>
      </c>
      <c r="O83" s="42">
        <f t="shared" si="20"/>
        <v>0</v>
      </c>
    </row>
    <row r="84" spans="1:15" ht="28.5">
      <c r="A84" s="92"/>
      <c r="B84" s="115" t="s">
        <v>314</v>
      </c>
      <c r="C84" s="92" t="s">
        <v>30</v>
      </c>
      <c r="D84" s="92">
        <v>97</v>
      </c>
      <c r="E84" s="40"/>
      <c r="F84" s="41"/>
      <c r="G84" s="42">
        <f t="shared" si="14"/>
        <v>0</v>
      </c>
      <c r="H84" s="41"/>
      <c r="I84" s="42"/>
      <c r="J84" s="42">
        <f t="shared" si="15"/>
        <v>0</v>
      </c>
      <c r="K84" s="42">
        <f t="shared" si="16"/>
        <v>0</v>
      </c>
      <c r="L84" s="42">
        <f t="shared" si="17"/>
        <v>0</v>
      </c>
      <c r="M84" s="42">
        <f t="shared" si="18"/>
        <v>0</v>
      </c>
      <c r="N84" s="42">
        <f t="shared" si="19"/>
        <v>0</v>
      </c>
      <c r="O84" s="42">
        <f t="shared" si="20"/>
        <v>0</v>
      </c>
    </row>
    <row r="85" spans="1:15" ht="12.75">
      <c r="A85" s="92" t="s">
        <v>119</v>
      </c>
      <c r="B85" s="94" t="s">
        <v>186</v>
      </c>
      <c r="C85" s="92"/>
      <c r="D85" s="92"/>
      <c r="E85" s="40"/>
      <c r="F85" s="41"/>
      <c r="G85" s="42"/>
      <c r="H85" s="41"/>
      <c r="I85" s="42"/>
      <c r="J85" s="42"/>
      <c r="K85" s="42"/>
      <c r="L85" s="42"/>
      <c r="M85" s="42"/>
      <c r="N85" s="42"/>
      <c r="O85" s="42"/>
    </row>
    <row r="86" spans="1:15" ht="30">
      <c r="A86" s="92"/>
      <c r="B86" s="115" t="s">
        <v>311</v>
      </c>
      <c r="C86" s="92" t="s">
        <v>30</v>
      </c>
      <c r="D86" s="92">
        <v>245</v>
      </c>
      <c r="E86" s="40"/>
      <c r="F86" s="41"/>
      <c r="G86" s="42">
        <f t="shared" si="14"/>
        <v>0</v>
      </c>
      <c r="H86" s="41"/>
      <c r="I86" s="42"/>
      <c r="J86" s="42">
        <f t="shared" si="15"/>
        <v>0</v>
      </c>
      <c r="K86" s="42">
        <f t="shared" si="16"/>
        <v>0</v>
      </c>
      <c r="L86" s="42">
        <f t="shared" si="17"/>
        <v>0</v>
      </c>
      <c r="M86" s="42">
        <f t="shared" si="18"/>
        <v>0</v>
      </c>
      <c r="N86" s="42">
        <f t="shared" si="19"/>
        <v>0</v>
      </c>
      <c r="O86" s="42">
        <f t="shared" si="20"/>
        <v>0</v>
      </c>
    </row>
    <row r="87" spans="1:15" ht="28.5">
      <c r="A87" s="92"/>
      <c r="B87" s="115" t="s">
        <v>315</v>
      </c>
      <c r="C87" s="92" t="s">
        <v>30</v>
      </c>
      <c r="D87" s="92">
        <v>245</v>
      </c>
      <c r="E87" s="40"/>
      <c r="F87" s="41"/>
      <c r="G87" s="42">
        <f t="shared" si="14"/>
        <v>0</v>
      </c>
      <c r="H87" s="41"/>
      <c r="I87" s="42"/>
      <c r="J87" s="42">
        <f t="shared" si="15"/>
        <v>0</v>
      </c>
      <c r="K87" s="42">
        <f t="shared" si="16"/>
        <v>0</v>
      </c>
      <c r="L87" s="42">
        <f t="shared" si="17"/>
        <v>0</v>
      </c>
      <c r="M87" s="42">
        <f t="shared" si="18"/>
        <v>0</v>
      </c>
      <c r="N87" s="42">
        <f t="shared" si="19"/>
        <v>0</v>
      </c>
      <c r="O87" s="42">
        <f t="shared" si="20"/>
        <v>0</v>
      </c>
    </row>
    <row r="88" spans="1:15" ht="28.5">
      <c r="A88" s="92"/>
      <c r="B88" s="115" t="s">
        <v>314</v>
      </c>
      <c r="C88" s="93" t="s">
        <v>30</v>
      </c>
      <c r="D88" s="93">
        <v>245</v>
      </c>
      <c r="E88" s="40"/>
      <c r="F88" s="41"/>
      <c r="G88" s="42">
        <f t="shared" si="14"/>
        <v>0</v>
      </c>
      <c r="H88" s="41"/>
      <c r="I88" s="42"/>
      <c r="J88" s="42">
        <f t="shared" si="15"/>
        <v>0</v>
      </c>
      <c r="K88" s="42">
        <f t="shared" si="16"/>
        <v>0</v>
      </c>
      <c r="L88" s="42">
        <f t="shared" si="17"/>
        <v>0</v>
      </c>
      <c r="M88" s="42">
        <f t="shared" si="18"/>
        <v>0</v>
      </c>
      <c r="N88" s="42">
        <f t="shared" si="19"/>
        <v>0</v>
      </c>
      <c r="O88" s="42">
        <f t="shared" si="20"/>
        <v>0</v>
      </c>
    </row>
    <row r="89" spans="1:15" ht="12.75">
      <c r="A89" s="92" t="s">
        <v>120</v>
      </c>
      <c r="B89" s="94" t="s">
        <v>310</v>
      </c>
      <c r="C89" s="92"/>
      <c r="D89" s="92"/>
      <c r="E89" s="40"/>
      <c r="F89" s="41"/>
      <c r="G89" s="42"/>
      <c r="H89" s="41"/>
      <c r="I89" s="42"/>
      <c r="J89" s="42"/>
      <c r="K89" s="42"/>
      <c r="L89" s="42"/>
      <c r="M89" s="42"/>
      <c r="N89" s="42"/>
      <c r="O89" s="42"/>
    </row>
    <row r="90" spans="1:15" ht="28.5">
      <c r="A90" s="92"/>
      <c r="B90" s="115" t="s">
        <v>316</v>
      </c>
      <c r="C90" s="92" t="s">
        <v>30</v>
      </c>
      <c r="D90" s="92">
        <v>51</v>
      </c>
      <c r="E90" s="40"/>
      <c r="F90" s="41"/>
      <c r="G90" s="42">
        <f t="shared" si="14"/>
        <v>0</v>
      </c>
      <c r="H90" s="41"/>
      <c r="I90" s="42"/>
      <c r="J90" s="42">
        <f t="shared" si="15"/>
        <v>0</v>
      </c>
      <c r="K90" s="42">
        <f t="shared" si="16"/>
        <v>0</v>
      </c>
      <c r="L90" s="42">
        <f t="shared" si="17"/>
        <v>0</v>
      </c>
      <c r="M90" s="42">
        <f t="shared" si="18"/>
        <v>0</v>
      </c>
      <c r="N90" s="42">
        <f t="shared" si="19"/>
        <v>0</v>
      </c>
      <c r="O90" s="42">
        <f t="shared" si="20"/>
        <v>0</v>
      </c>
    </row>
    <row r="91" spans="1:15" ht="28.5">
      <c r="A91" s="92"/>
      <c r="B91" s="115" t="s">
        <v>317</v>
      </c>
      <c r="C91" s="92" t="s">
        <v>30</v>
      </c>
      <c r="D91" s="92">
        <v>51</v>
      </c>
      <c r="E91" s="40"/>
      <c r="F91" s="41"/>
      <c r="G91" s="42">
        <f t="shared" si="14"/>
        <v>0</v>
      </c>
      <c r="H91" s="41"/>
      <c r="I91" s="42"/>
      <c r="J91" s="42">
        <f t="shared" si="15"/>
        <v>0</v>
      </c>
      <c r="K91" s="42">
        <f t="shared" si="16"/>
        <v>0</v>
      </c>
      <c r="L91" s="42">
        <f t="shared" si="17"/>
        <v>0</v>
      </c>
      <c r="M91" s="42">
        <f t="shared" si="18"/>
        <v>0</v>
      </c>
      <c r="N91" s="42">
        <f t="shared" si="19"/>
        <v>0</v>
      </c>
      <c r="O91" s="42">
        <f t="shared" si="20"/>
        <v>0</v>
      </c>
    </row>
    <row r="92" spans="1:15" ht="14.25">
      <c r="A92" s="92"/>
      <c r="B92" s="114" t="s">
        <v>318</v>
      </c>
      <c r="C92" s="92"/>
      <c r="D92" s="92"/>
      <c r="E92" s="40"/>
      <c r="F92" s="41"/>
      <c r="G92" s="42"/>
      <c r="H92" s="41"/>
      <c r="I92" s="42"/>
      <c r="J92" s="42"/>
      <c r="K92" s="42"/>
      <c r="L92" s="42"/>
      <c r="M92" s="42"/>
      <c r="N92" s="42"/>
      <c r="O92" s="42"/>
    </row>
    <row r="93" spans="1:15" ht="12.75">
      <c r="A93" s="92" t="s">
        <v>121</v>
      </c>
      <c r="B93" s="94" t="s">
        <v>319</v>
      </c>
      <c r="C93" s="92" t="s">
        <v>30</v>
      </c>
      <c r="D93" s="92">
        <v>332</v>
      </c>
      <c r="E93" s="40"/>
      <c r="F93" s="41"/>
      <c r="G93" s="42">
        <f t="shared" si="14"/>
        <v>0</v>
      </c>
      <c r="H93" s="41"/>
      <c r="I93" s="42"/>
      <c r="J93" s="42">
        <f t="shared" si="15"/>
        <v>0</v>
      </c>
      <c r="K93" s="42">
        <f t="shared" si="16"/>
        <v>0</v>
      </c>
      <c r="L93" s="42">
        <f t="shared" si="17"/>
        <v>0</v>
      </c>
      <c r="M93" s="42">
        <f t="shared" si="18"/>
        <v>0</v>
      </c>
      <c r="N93" s="42">
        <f t="shared" si="19"/>
        <v>0</v>
      </c>
      <c r="O93" s="42">
        <f t="shared" si="20"/>
        <v>0</v>
      </c>
    </row>
    <row r="94" spans="1:15" ht="26.25">
      <c r="A94" s="92" t="s">
        <v>122</v>
      </c>
      <c r="B94" s="94" t="s">
        <v>320</v>
      </c>
      <c r="C94" s="92" t="s">
        <v>17</v>
      </c>
      <c r="D94" s="92">
        <v>173</v>
      </c>
      <c r="E94" s="40"/>
      <c r="F94" s="41"/>
      <c r="G94" s="42">
        <f t="shared" si="14"/>
        <v>0</v>
      </c>
      <c r="H94" s="41"/>
      <c r="I94" s="42"/>
      <c r="J94" s="42">
        <f t="shared" si="15"/>
        <v>0</v>
      </c>
      <c r="K94" s="42">
        <f t="shared" si="16"/>
        <v>0</v>
      </c>
      <c r="L94" s="42">
        <f t="shared" si="17"/>
        <v>0</v>
      </c>
      <c r="M94" s="42">
        <f t="shared" si="18"/>
        <v>0</v>
      </c>
      <c r="N94" s="42">
        <f t="shared" si="19"/>
        <v>0</v>
      </c>
      <c r="O94" s="42">
        <f t="shared" si="20"/>
        <v>0</v>
      </c>
    </row>
    <row r="95" spans="1:15" ht="114.75">
      <c r="A95" s="92"/>
      <c r="B95" s="114" t="s">
        <v>321</v>
      </c>
      <c r="C95" s="92"/>
      <c r="D95" s="92"/>
      <c r="E95" s="40"/>
      <c r="F95" s="41"/>
      <c r="G95" s="42"/>
      <c r="H95" s="41"/>
      <c r="I95" s="42"/>
      <c r="J95" s="42"/>
      <c r="K95" s="42"/>
      <c r="L95" s="42"/>
      <c r="M95" s="42"/>
      <c r="N95" s="42"/>
      <c r="O95" s="42"/>
    </row>
    <row r="96" spans="1:15" ht="26.25">
      <c r="A96" s="92" t="s">
        <v>123</v>
      </c>
      <c r="B96" s="94" t="s">
        <v>322</v>
      </c>
      <c r="C96" s="92"/>
      <c r="D96" s="92"/>
      <c r="E96" s="40"/>
      <c r="F96" s="41"/>
      <c r="G96" s="42"/>
      <c r="H96" s="41"/>
      <c r="I96" s="42"/>
      <c r="J96" s="42"/>
      <c r="K96" s="42"/>
      <c r="L96" s="42"/>
      <c r="M96" s="42"/>
      <c r="N96" s="42"/>
      <c r="O96" s="42"/>
    </row>
    <row r="97" spans="1:15" ht="14.25">
      <c r="A97" s="92"/>
      <c r="B97" s="115" t="s">
        <v>262</v>
      </c>
      <c r="C97" s="92" t="s">
        <v>17</v>
      </c>
      <c r="D97" s="92">
        <v>11</v>
      </c>
      <c r="E97" s="40"/>
      <c r="F97" s="41"/>
      <c r="G97" s="42">
        <f t="shared" si="14"/>
        <v>0</v>
      </c>
      <c r="H97" s="41"/>
      <c r="I97" s="42"/>
      <c r="J97" s="42">
        <f t="shared" si="15"/>
        <v>0</v>
      </c>
      <c r="K97" s="42">
        <f t="shared" si="16"/>
        <v>0</v>
      </c>
      <c r="L97" s="42">
        <f t="shared" si="17"/>
        <v>0</v>
      </c>
      <c r="M97" s="42">
        <f t="shared" si="18"/>
        <v>0</v>
      </c>
      <c r="N97" s="42">
        <f t="shared" si="19"/>
        <v>0</v>
      </c>
      <c r="O97" s="42">
        <f t="shared" si="20"/>
        <v>0</v>
      </c>
    </row>
    <row r="98" spans="1:15" ht="27" customHeight="1">
      <c r="A98" s="92"/>
      <c r="B98" s="115" t="s">
        <v>263</v>
      </c>
      <c r="C98" s="92" t="s">
        <v>17</v>
      </c>
      <c r="D98" s="92">
        <v>10</v>
      </c>
      <c r="E98" s="40"/>
      <c r="F98" s="41"/>
      <c r="G98" s="42">
        <f t="shared" si="14"/>
        <v>0</v>
      </c>
      <c r="H98" s="41"/>
      <c r="I98" s="42"/>
      <c r="J98" s="42">
        <f t="shared" si="15"/>
        <v>0</v>
      </c>
      <c r="K98" s="42">
        <f t="shared" si="16"/>
        <v>0</v>
      </c>
      <c r="L98" s="42">
        <f t="shared" si="17"/>
        <v>0</v>
      </c>
      <c r="M98" s="42">
        <f t="shared" si="18"/>
        <v>0</v>
      </c>
      <c r="N98" s="42">
        <f t="shared" si="19"/>
        <v>0</v>
      </c>
      <c r="O98" s="42">
        <f t="shared" si="20"/>
        <v>0</v>
      </c>
    </row>
    <row r="99" spans="1:15" ht="14.25">
      <c r="A99" s="92"/>
      <c r="B99" s="115" t="s">
        <v>323</v>
      </c>
      <c r="C99" s="92" t="s">
        <v>17</v>
      </c>
      <c r="D99" s="92">
        <v>5.5</v>
      </c>
      <c r="E99" s="40"/>
      <c r="F99" s="41"/>
      <c r="G99" s="42">
        <f t="shared" si="14"/>
        <v>0</v>
      </c>
      <c r="H99" s="41"/>
      <c r="I99" s="42"/>
      <c r="J99" s="42">
        <f t="shared" si="15"/>
        <v>0</v>
      </c>
      <c r="K99" s="42">
        <f t="shared" si="16"/>
        <v>0</v>
      </c>
      <c r="L99" s="42">
        <f t="shared" si="17"/>
        <v>0</v>
      </c>
      <c r="M99" s="42">
        <f t="shared" si="18"/>
        <v>0</v>
      </c>
      <c r="N99" s="42">
        <f t="shared" si="19"/>
        <v>0</v>
      </c>
      <c r="O99" s="42">
        <f t="shared" si="20"/>
        <v>0</v>
      </c>
    </row>
    <row r="100" spans="1:15" ht="26.25">
      <c r="A100" s="92" t="s">
        <v>124</v>
      </c>
      <c r="B100" s="94" t="s">
        <v>324</v>
      </c>
      <c r="C100" s="92" t="s">
        <v>26</v>
      </c>
      <c r="D100" s="92">
        <v>5</v>
      </c>
      <c r="E100" s="40"/>
      <c r="F100" s="41"/>
      <c r="G100" s="42">
        <f t="shared" si="14"/>
        <v>0</v>
      </c>
      <c r="H100" s="41"/>
      <c r="I100" s="42"/>
      <c r="J100" s="42">
        <f t="shared" si="15"/>
        <v>0</v>
      </c>
      <c r="K100" s="42">
        <f t="shared" si="16"/>
        <v>0</v>
      </c>
      <c r="L100" s="42">
        <f t="shared" si="17"/>
        <v>0</v>
      </c>
      <c r="M100" s="42">
        <f t="shared" si="18"/>
        <v>0</v>
      </c>
      <c r="N100" s="42">
        <f t="shared" si="19"/>
        <v>0</v>
      </c>
      <c r="O100" s="42">
        <f t="shared" si="20"/>
        <v>0</v>
      </c>
    </row>
    <row r="101" spans="1:15" ht="26.25">
      <c r="A101" s="92" t="s">
        <v>325</v>
      </c>
      <c r="B101" s="94" t="s">
        <v>326</v>
      </c>
      <c r="C101" s="92" t="s">
        <v>26</v>
      </c>
      <c r="D101" s="92">
        <v>1</v>
      </c>
      <c r="E101" s="40"/>
      <c r="F101" s="41"/>
      <c r="G101" s="42">
        <f t="shared" si="14"/>
        <v>0</v>
      </c>
      <c r="H101" s="41"/>
      <c r="I101" s="42"/>
      <c r="J101" s="42">
        <f t="shared" si="15"/>
        <v>0</v>
      </c>
      <c r="K101" s="42">
        <f t="shared" si="16"/>
        <v>0</v>
      </c>
      <c r="L101" s="42">
        <f t="shared" si="17"/>
        <v>0</v>
      </c>
      <c r="M101" s="42">
        <f t="shared" si="18"/>
        <v>0</v>
      </c>
      <c r="N101" s="42">
        <f t="shared" si="19"/>
        <v>0</v>
      </c>
      <c r="O101" s="42">
        <f t="shared" si="20"/>
        <v>0</v>
      </c>
    </row>
    <row r="102" spans="1:15" ht="26.25">
      <c r="A102" s="92" t="s">
        <v>327</v>
      </c>
      <c r="B102" s="94" t="s">
        <v>328</v>
      </c>
      <c r="C102" s="92" t="s">
        <v>26</v>
      </c>
      <c r="D102" s="92">
        <v>5</v>
      </c>
      <c r="E102" s="40"/>
      <c r="F102" s="41"/>
      <c r="G102" s="42">
        <f t="shared" si="14"/>
        <v>0</v>
      </c>
      <c r="H102" s="41"/>
      <c r="I102" s="42"/>
      <c r="J102" s="42">
        <f t="shared" si="15"/>
        <v>0</v>
      </c>
      <c r="K102" s="42">
        <f t="shared" si="16"/>
        <v>0</v>
      </c>
      <c r="L102" s="42">
        <f t="shared" si="17"/>
        <v>0</v>
      </c>
      <c r="M102" s="42">
        <f t="shared" si="18"/>
        <v>0</v>
      </c>
      <c r="N102" s="42">
        <f t="shared" si="19"/>
        <v>0</v>
      </c>
      <c r="O102" s="42">
        <f t="shared" si="20"/>
        <v>0</v>
      </c>
    </row>
    <row r="103" spans="1:15" ht="12.75">
      <c r="A103" s="92" t="s">
        <v>329</v>
      </c>
      <c r="B103" s="94" t="s">
        <v>330</v>
      </c>
      <c r="C103" s="92" t="s">
        <v>28</v>
      </c>
      <c r="D103" s="92">
        <v>5</v>
      </c>
      <c r="E103" s="40"/>
      <c r="F103" s="41"/>
      <c r="G103" s="42">
        <f t="shared" si="14"/>
        <v>0</v>
      </c>
      <c r="H103" s="41"/>
      <c r="I103" s="42"/>
      <c r="J103" s="42">
        <f t="shared" si="15"/>
        <v>0</v>
      </c>
      <c r="K103" s="42">
        <f t="shared" si="16"/>
        <v>0</v>
      </c>
      <c r="L103" s="42">
        <f t="shared" si="17"/>
        <v>0</v>
      </c>
      <c r="M103" s="42">
        <f t="shared" si="18"/>
        <v>0</v>
      </c>
      <c r="N103" s="42">
        <f t="shared" si="19"/>
        <v>0</v>
      </c>
      <c r="O103" s="42">
        <f t="shared" si="20"/>
        <v>0</v>
      </c>
    </row>
    <row r="104" spans="1:15" ht="26.25">
      <c r="A104" s="92" t="s">
        <v>331</v>
      </c>
      <c r="B104" s="94" t="s">
        <v>332</v>
      </c>
      <c r="C104" s="92" t="s">
        <v>28</v>
      </c>
      <c r="D104" s="92">
        <v>3</v>
      </c>
      <c r="E104" s="40"/>
      <c r="F104" s="41"/>
      <c r="G104" s="42">
        <f t="shared" si="14"/>
        <v>0</v>
      </c>
      <c r="H104" s="41"/>
      <c r="I104" s="42"/>
      <c r="J104" s="42">
        <f t="shared" si="15"/>
        <v>0</v>
      </c>
      <c r="K104" s="42">
        <f t="shared" si="16"/>
        <v>0</v>
      </c>
      <c r="L104" s="42">
        <f t="shared" si="17"/>
        <v>0</v>
      </c>
      <c r="M104" s="42">
        <f t="shared" si="18"/>
        <v>0</v>
      </c>
      <c r="N104" s="42">
        <f t="shared" si="19"/>
        <v>0</v>
      </c>
      <c r="O104" s="42">
        <f t="shared" si="20"/>
        <v>0</v>
      </c>
    </row>
    <row r="105" spans="1:15" ht="26.25">
      <c r="A105" s="93" t="s">
        <v>333</v>
      </c>
      <c r="B105" s="94" t="s">
        <v>334</v>
      </c>
      <c r="C105" s="93" t="s">
        <v>28</v>
      </c>
      <c r="D105" s="93">
        <v>2</v>
      </c>
      <c r="E105" s="40"/>
      <c r="F105" s="41"/>
      <c r="G105" s="42">
        <f t="shared" si="14"/>
        <v>0</v>
      </c>
      <c r="H105" s="41"/>
      <c r="I105" s="42"/>
      <c r="J105" s="42">
        <f t="shared" si="15"/>
        <v>0</v>
      </c>
      <c r="K105" s="42">
        <f t="shared" si="16"/>
        <v>0</v>
      </c>
      <c r="L105" s="42">
        <f t="shared" si="17"/>
        <v>0</v>
      </c>
      <c r="M105" s="42">
        <f t="shared" si="18"/>
        <v>0</v>
      </c>
      <c r="N105" s="42">
        <f t="shared" si="19"/>
        <v>0</v>
      </c>
      <c r="O105" s="42">
        <f t="shared" si="20"/>
        <v>0</v>
      </c>
    </row>
    <row r="106" spans="1:15" ht="12.75">
      <c r="A106" s="92" t="s">
        <v>335</v>
      </c>
      <c r="B106" s="94" t="s">
        <v>336</v>
      </c>
      <c r="C106" s="92" t="s">
        <v>28</v>
      </c>
      <c r="D106" s="92">
        <v>4</v>
      </c>
      <c r="E106" s="40"/>
      <c r="F106" s="41"/>
      <c r="G106" s="42">
        <f t="shared" si="14"/>
        <v>0</v>
      </c>
      <c r="H106" s="41"/>
      <c r="I106" s="42"/>
      <c r="J106" s="42">
        <f t="shared" si="15"/>
        <v>0</v>
      </c>
      <c r="K106" s="42">
        <f t="shared" si="16"/>
        <v>0</v>
      </c>
      <c r="L106" s="42">
        <f t="shared" si="17"/>
        <v>0</v>
      </c>
      <c r="M106" s="42">
        <f t="shared" si="18"/>
        <v>0</v>
      </c>
      <c r="N106" s="42">
        <f t="shared" si="19"/>
        <v>0</v>
      </c>
      <c r="O106" s="42">
        <f t="shared" si="20"/>
        <v>0</v>
      </c>
    </row>
    <row r="107" spans="1:15" ht="12.75">
      <c r="A107" s="92" t="s">
        <v>337</v>
      </c>
      <c r="B107" s="94" t="s">
        <v>293</v>
      </c>
      <c r="C107" s="92" t="s">
        <v>28</v>
      </c>
      <c r="D107" s="92">
        <v>2</v>
      </c>
      <c r="E107" s="40"/>
      <c r="F107" s="41"/>
      <c r="G107" s="42">
        <f t="shared" si="14"/>
        <v>0</v>
      </c>
      <c r="H107" s="41"/>
      <c r="I107" s="42"/>
      <c r="J107" s="42">
        <f t="shared" si="15"/>
        <v>0</v>
      </c>
      <c r="K107" s="42">
        <f t="shared" si="16"/>
        <v>0</v>
      </c>
      <c r="L107" s="42">
        <f t="shared" si="17"/>
        <v>0</v>
      </c>
      <c r="M107" s="42">
        <f t="shared" si="18"/>
        <v>0</v>
      </c>
      <c r="N107" s="42">
        <f t="shared" si="19"/>
        <v>0</v>
      </c>
      <c r="O107" s="42">
        <f t="shared" si="20"/>
        <v>0</v>
      </c>
    </row>
    <row r="108" spans="1:15" ht="28.5">
      <c r="A108" s="92"/>
      <c r="B108" s="114" t="s">
        <v>338</v>
      </c>
      <c r="C108" s="92"/>
      <c r="D108" s="92"/>
      <c r="E108" s="40"/>
      <c r="F108" s="41"/>
      <c r="G108" s="42"/>
      <c r="H108" s="41"/>
      <c r="I108" s="42"/>
      <c r="J108" s="42"/>
      <c r="K108" s="42"/>
      <c r="L108" s="42"/>
      <c r="M108" s="42"/>
      <c r="N108" s="42"/>
      <c r="O108" s="42"/>
    </row>
    <row r="109" spans="1:15" ht="12.75">
      <c r="A109" s="92" t="s">
        <v>339</v>
      </c>
      <c r="B109" s="94" t="s">
        <v>340</v>
      </c>
      <c r="C109" s="92" t="s">
        <v>25</v>
      </c>
      <c r="D109" s="92">
        <v>1</v>
      </c>
      <c r="E109" s="40"/>
      <c r="F109" s="41"/>
      <c r="G109" s="42">
        <f t="shared" si="14"/>
        <v>0</v>
      </c>
      <c r="H109" s="41"/>
      <c r="I109" s="42"/>
      <c r="J109" s="42">
        <f t="shared" si="15"/>
        <v>0</v>
      </c>
      <c r="K109" s="42">
        <f t="shared" si="16"/>
        <v>0</v>
      </c>
      <c r="L109" s="42">
        <f t="shared" si="17"/>
        <v>0</v>
      </c>
      <c r="M109" s="42">
        <f t="shared" si="18"/>
        <v>0</v>
      </c>
      <c r="N109" s="42">
        <f t="shared" si="19"/>
        <v>0</v>
      </c>
      <c r="O109" s="42">
        <f t="shared" si="20"/>
        <v>0</v>
      </c>
    </row>
    <row r="110" spans="1:15" ht="26.25">
      <c r="A110" s="92" t="s">
        <v>341</v>
      </c>
      <c r="B110" s="94" t="s">
        <v>342</v>
      </c>
      <c r="C110" s="92" t="s">
        <v>25</v>
      </c>
      <c r="D110" s="92">
        <v>1</v>
      </c>
      <c r="E110" s="40"/>
      <c r="F110" s="41"/>
      <c r="G110" s="42">
        <f t="shared" si="14"/>
        <v>0</v>
      </c>
      <c r="H110" s="41"/>
      <c r="I110" s="42"/>
      <c r="J110" s="42">
        <f t="shared" si="15"/>
        <v>0</v>
      </c>
      <c r="K110" s="42">
        <f t="shared" si="16"/>
        <v>0</v>
      </c>
      <c r="L110" s="42">
        <f t="shared" si="17"/>
        <v>0</v>
      </c>
      <c r="M110" s="42">
        <f t="shared" si="18"/>
        <v>0</v>
      </c>
      <c r="N110" s="42">
        <f t="shared" si="19"/>
        <v>0</v>
      </c>
      <c r="O110" s="42">
        <f t="shared" si="20"/>
        <v>0</v>
      </c>
    </row>
    <row r="111" spans="1:15" ht="26.25">
      <c r="A111" s="92" t="s">
        <v>343</v>
      </c>
      <c r="B111" s="94" t="s">
        <v>344</v>
      </c>
      <c r="C111" s="92" t="s">
        <v>30</v>
      </c>
      <c r="D111" s="92">
        <v>17.11</v>
      </c>
      <c r="E111" s="40"/>
      <c r="F111" s="41"/>
      <c r="G111" s="42">
        <f t="shared" si="14"/>
        <v>0</v>
      </c>
      <c r="H111" s="41"/>
      <c r="I111" s="42"/>
      <c r="J111" s="42">
        <f t="shared" si="15"/>
        <v>0</v>
      </c>
      <c r="K111" s="42">
        <f t="shared" si="16"/>
        <v>0</v>
      </c>
      <c r="L111" s="42">
        <f t="shared" si="17"/>
        <v>0</v>
      </c>
      <c r="M111" s="42">
        <f t="shared" si="18"/>
        <v>0</v>
      </c>
      <c r="N111" s="42">
        <f t="shared" si="19"/>
        <v>0</v>
      </c>
      <c r="O111" s="42">
        <f t="shared" si="20"/>
        <v>0</v>
      </c>
    </row>
    <row r="112" spans="1:15" ht="12.75">
      <c r="A112" s="92" t="s">
        <v>345</v>
      </c>
      <c r="B112" s="94" t="s">
        <v>346</v>
      </c>
      <c r="C112" s="92" t="s">
        <v>248</v>
      </c>
      <c r="D112" s="92">
        <v>6.2</v>
      </c>
      <c r="E112" s="40"/>
      <c r="F112" s="41"/>
      <c r="G112" s="42">
        <f t="shared" si="14"/>
        <v>0</v>
      </c>
      <c r="H112" s="41"/>
      <c r="I112" s="42"/>
      <c r="J112" s="42">
        <f t="shared" si="15"/>
        <v>0</v>
      </c>
      <c r="K112" s="42">
        <f t="shared" si="16"/>
        <v>0</v>
      </c>
      <c r="L112" s="42">
        <f t="shared" si="17"/>
        <v>0</v>
      </c>
      <c r="M112" s="42">
        <f t="shared" si="18"/>
        <v>0</v>
      </c>
      <c r="N112" s="42">
        <f t="shared" si="19"/>
        <v>0</v>
      </c>
      <c r="O112" s="42">
        <f t="shared" si="20"/>
        <v>0</v>
      </c>
    </row>
    <row r="113" spans="1:15" ht="26.25">
      <c r="A113" s="92" t="s">
        <v>347</v>
      </c>
      <c r="B113" s="94" t="s">
        <v>348</v>
      </c>
      <c r="C113" s="92" t="s">
        <v>248</v>
      </c>
      <c r="D113" s="92">
        <v>160</v>
      </c>
      <c r="E113" s="40"/>
      <c r="F113" s="41"/>
      <c r="G113" s="42">
        <f t="shared" si="14"/>
        <v>0</v>
      </c>
      <c r="H113" s="41"/>
      <c r="I113" s="42"/>
      <c r="J113" s="42">
        <f t="shared" si="15"/>
        <v>0</v>
      </c>
      <c r="K113" s="42">
        <f t="shared" si="16"/>
        <v>0</v>
      </c>
      <c r="L113" s="42">
        <f t="shared" si="17"/>
        <v>0</v>
      </c>
      <c r="M113" s="42">
        <f t="shared" si="18"/>
        <v>0</v>
      </c>
      <c r="N113" s="42">
        <f t="shared" si="19"/>
        <v>0</v>
      </c>
      <c r="O113" s="42">
        <f t="shared" si="20"/>
        <v>0</v>
      </c>
    </row>
    <row r="114" spans="1:15" ht="12.75">
      <c r="A114" s="119">
        <v>49</v>
      </c>
      <c r="B114" s="191" t="s">
        <v>27</v>
      </c>
      <c r="C114" s="145" t="s">
        <v>25</v>
      </c>
      <c r="D114" s="197">
        <v>1</v>
      </c>
      <c r="E114" s="40"/>
      <c r="F114" s="41"/>
      <c r="G114" s="42">
        <f>E114*F114</f>
        <v>0</v>
      </c>
      <c r="H114" s="41"/>
      <c r="I114" s="42"/>
      <c r="J114" s="42">
        <f>SUM(G114:I114)</f>
        <v>0</v>
      </c>
      <c r="K114" s="42">
        <f>D114*E114</f>
        <v>0</v>
      </c>
      <c r="L114" s="42">
        <f>D114*G114</f>
        <v>0</v>
      </c>
      <c r="M114" s="42">
        <f>D114*H114</f>
        <v>0</v>
      </c>
      <c r="N114" s="42">
        <f>D114*I114</f>
        <v>0</v>
      </c>
      <c r="O114" s="42">
        <f>SUM(L114:N114)</f>
        <v>0</v>
      </c>
    </row>
    <row r="115" spans="1:15" ht="13.5">
      <c r="A115" s="105"/>
      <c r="B115" s="106"/>
      <c r="C115" s="271" t="s">
        <v>11</v>
      </c>
      <c r="D115" s="271"/>
      <c r="E115" s="271"/>
      <c r="F115" s="271"/>
      <c r="G115" s="271"/>
      <c r="H115" s="271"/>
      <c r="I115" s="271"/>
      <c r="J115" s="272"/>
      <c r="K115" s="99">
        <f>SUM(K15:K113)</f>
        <v>0</v>
      </c>
      <c r="L115" s="99">
        <f>SUM(L15:L113)</f>
        <v>0</v>
      </c>
      <c r="M115" s="99">
        <f>SUM(M15:M113)</f>
        <v>0</v>
      </c>
      <c r="N115" s="99">
        <f>SUM(N15:N113)</f>
        <v>0</v>
      </c>
      <c r="O115" s="99">
        <f>SUM(O15:O113)</f>
        <v>0</v>
      </c>
    </row>
    <row r="116" spans="1:15" ht="13.5">
      <c r="A116" s="105"/>
      <c r="B116" s="106"/>
      <c r="C116" s="260" t="s">
        <v>253</v>
      </c>
      <c r="D116" s="260"/>
      <c r="E116" s="260"/>
      <c r="F116" s="260"/>
      <c r="G116" s="260"/>
      <c r="H116" s="260"/>
      <c r="I116" s="260"/>
      <c r="J116" s="261"/>
      <c r="K116" s="100"/>
      <c r="L116" s="101"/>
      <c r="M116" s="101"/>
      <c r="N116" s="101"/>
      <c r="O116" s="102"/>
    </row>
    <row r="117" spans="1:15" ht="14.25" customHeight="1">
      <c r="A117" s="105"/>
      <c r="B117" s="106"/>
      <c r="C117" s="260" t="s">
        <v>12</v>
      </c>
      <c r="D117" s="260"/>
      <c r="E117" s="260"/>
      <c r="F117" s="260"/>
      <c r="G117" s="260"/>
      <c r="H117" s="260"/>
      <c r="I117" s="260"/>
      <c r="J117" s="261"/>
      <c r="K117" s="103"/>
      <c r="L117" s="103"/>
      <c r="M117" s="103"/>
      <c r="N117" s="103"/>
      <c r="O117" s="103"/>
    </row>
    <row r="118" spans="1:15" ht="14.25" customHeight="1">
      <c r="A118" s="105"/>
      <c r="B118" s="106"/>
      <c r="C118" s="107"/>
      <c r="D118" s="107"/>
      <c r="E118" s="107"/>
      <c r="F118" s="107"/>
      <c r="G118" s="107"/>
      <c r="H118" s="107"/>
      <c r="I118" s="107"/>
      <c r="J118" s="107"/>
      <c r="K118" s="108"/>
      <c r="L118" s="108"/>
      <c r="M118" s="108"/>
      <c r="N118" s="108"/>
      <c r="O118" s="108"/>
    </row>
    <row r="119" spans="1:15" ht="14.25" customHeight="1">
      <c r="A119" s="105"/>
      <c r="B119" s="104" t="s">
        <v>254</v>
      </c>
      <c r="C119" s="107"/>
      <c r="D119" s="107"/>
      <c r="E119" s="107"/>
      <c r="F119" s="107"/>
      <c r="G119" s="107"/>
      <c r="H119" s="107"/>
      <c r="I119" s="107"/>
      <c r="J119" s="107"/>
      <c r="K119" s="108"/>
      <c r="L119" s="108"/>
      <c r="M119" s="108"/>
      <c r="N119" s="108"/>
      <c r="O119" s="108"/>
    </row>
    <row r="120" spans="1:15" ht="14.25" customHeight="1">
      <c r="A120" s="105"/>
      <c r="B120" s="106" t="s">
        <v>255</v>
      </c>
      <c r="C120" s="107"/>
      <c r="D120" s="107"/>
      <c r="E120" s="107"/>
      <c r="F120" s="107"/>
      <c r="G120" s="107"/>
      <c r="H120" s="107"/>
      <c r="I120" s="107"/>
      <c r="J120" s="107"/>
      <c r="K120" s="108"/>
      <c r="L120" s="108"/>
      <c r="M120" s="108"/>
      <c r="N120" s="108"/>
      <c r="O120" s="108"/>
    </row>
    <row r="121" spans="1:15" ht="30.75" customHeight="1">
      <c r="A121" s="105"/>
      <c r="B121" s="262" t="s">
        <v>256</v>
      </c>
      <c r="C121" s="262"/>
      <c r="D121" s="262"/>
      <c r="E121" s="262"/>
      <c r="F121" s="262"/>
      <c r="G121" s="262"/>
      <c r="H121" s="262"/>
      <c r="I121" s="262"/>
      <c r="J121" s="262"/>
      <c r="K121" s="262"/>
      <c r="L121" s="262"/>
      <c r="M121" s="262"/>
      <c r="N121" s="262"/>
      <c r="O121" s="262"/>
    </row>
    <row r="122" spans="1:15" ht="30.75" customHeight="1">
      <c r="A122" s="105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</row>
    <row r="123" ht="14.25" customHeight="1">
      <c r="B123" s="9"/>
    </row>
    <row r="124" spans="2:11" ht="12.75">
      <c r="B124" s="223" t="s">
        <v>32</v>
      </c>
      <c r="C124" s="223"/>
      <c r="D124" s="223"/>
      <c r="E124" s="223"/>
      <c r="F124" s="223"/>
      <c r="G124" s="223"/>
      <c r="H124" s="223"/>
      <c r="I124" s="223"/>
      <c r="J124" s="223"/>
      <c r="K124" s="223"/>
    </row>
    <row r="125" spans="2:11" ht="12.75">
      <c r="B125" s="257" t="s">
        <v>47</v>
      </c>
      <c r="C125" s="257"/>
      <c r="D125" s="257"/>
      <c r="E125" s="257"/>
      <c r="F125" s="257"/>
      <c r="G125" s="257"/>
      <c r="H125" s="257"/>
      <c r="I125" s="257"/>
      <c r="J125" s="257"/>
      <c r="K125" s="257"/>
    </row>
    <row r="126" spans="2:11" ht="12.75">
      <c r="B126" s="223" t="s">
        <v>33</v>
      </c>
      <c r="C126" s="223"/>
      <c r="D126" s="223"/>
      <c r="E126" s="223"/>
      <c r="F126" s="223"/>
      <c r="G126" s="223"/>
      <c r="H126" s="223"/>
      <c r="I126" s="223"/>
      <c r="J126" s="223"/>
      <c r="K126" s="223"/>
    </row>
    <row r="127" spans="2:11" ht="12.75">
      <c r="B127" s="257" t="s">
        <v>47</v>
      </c>
      <c r="C127" s="257"/>
      <c r="D127" s="257"/>
      <c r="E127" s="257"/>
      <c r="F127" s="257"/>
      <c r="G127" s="257"/>
      <c r="H127" s="257"/>
      <c r="I127" s="257"/>
      <c r="J127" s="257"/>
      <c r="K127" s="257"/>
    </row>
    <row r="128" spans="2:11" ht="12.75">
      <c r="B128" s="70" t="s">
        <v>48</v>
      </c>
      <c r="C128" s="86"/>
      <c r="D128" s="86"/>
      <c r="E128" s="86"/>
      <c r="F128" s="86"/>
      <c r="G128" s="86"/>
      <c r="H128" s="19"/>
      <c r="I128" s="19"/>
      <c r="J128" s="19"/>
      <c r="K128" s="19"/>
    </row>
  </sheetData>
  <sheetProtection/>
  <mergeCells count="23">
    <mergeCell ref="A1:P1"/>
    <mergeCell ref="A2:P2"/>
    <mergeCell ref="A3:P3"/>
    <mergeCell ref="A4:T4"/>
    <mergeCell ref="A5:C5"/>
    <mergeCell ref="A6:G6"/>
    <mergeCell ref="A7:E7"/>
    <mergeCell ref="A8:C8"/>
    <mergeCell ref="A9:T9"/>
    <mergeCell ref="A11:A12"/>
    <mergeCell ref="B11:B12"/>
    <mergeCell ref="C11:C12"/>
    <mergeCell ref="D11:D12"/>
    <mergeCell ref="E11:J11"/>
    <mergeCell ref="K11:O11"/>
    <mergeCell ref="B126:K126"/>
    <mergeCell ref="B127:K127"/>
    <mergeCell ref="C115:J115"/>
    <mergeCell ref="C116:J116"/>
    <mergeCell ref="C117:J117"/>
    <mergeCell ref="B121:O121"/>
    <mergeCell ref="B124:K124"/>
    <mergeCell ref="B125:K125"/>
  </mergeCells>
  <printOptions/>
  <pageMargins left="0.4330708661417323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6"/>
  <sheetViews>
    <sheetView zoomScale="90" zoomScaleNormal="90" zoomScalePageLayoutView="0" workbookViewId="0" topLeftCell="A17">
      <selection activeCell="D44" sqref="D44"/>
    </sheetView>
  </sheetViews>
  <sheetFormatPr defaultColWidth="9.140625" defaultRowHeight="12.75"/>
  <cols>
    <col min="1" max="1" width="5.421875" style="0" customWidth="1"/>
    <col min="2" max="2" width="43.7109375" style="0" customWidth="1"/>
    <col min="3" max="3" width="11.140625" style="0" customWidth="1"/>
    <col min="4" max="4" width="11.7109375" style="0" customWidth="1"/>
    <col min="5" max="5" width="7.421875" style="121" customWidth="1"/>
    <col min="6" max="6" width="7.140625" style="0" customWidth="1"/>
    <col min="7" max="7" width="6.421875" style="0" customWidth="1"/>
    <col min="8" max="12" width="7.140625" style="0" customWidth="1"/>
    <col min="13" max="13" width="9.8515625" style="0" customWidth="1"/>
    <col min="14" max="14" width="10.7109375" style="0" customWidth="1"/>
    <col min="15" max="15" width="10.421875" style="0" customWidth="1"/>
    <col min="16" max="16" width="9.57421875" style="0" customWidth="1"/>
    <col min="17" max="17" width="10.140625" style="0" customWidth="1"/>
  </cols>
  <sheetData>
    <row r="1" spans="1:22" ht="12.75">
      <c r="A1" s="229" t="s">
        <v>419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59"/>
      <c r="T1" s="59"/>
      <c r="U1" s="59"/>
      <c r="V1" s="59"/>
    </row>
    <row r="2" spans="1:22" ht="12.75">
      <c r="A2" s="231" t="s">
        <v>386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73"/>
      <c r="T2" s="73"/>
      <c r="U2" s="73"/>
      <c r="V2" s="73"/>
    </row>
    <row r="3" spans="1:22" ht="12.75">
      <c r="A3" s="230" t="s">
        <v>45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74"/>
      <c r="T3" s="74"/>
      <c r="U3" s="74"/>
      <c r="V3" s="74"/>
    </row>
    <row r="4" spans="1:22" ht="12.75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</row>
    <row r="5" spans="1:22" ht="12.75">
      <c r="A5" s="222" t="s">
        <v>250</v>
      </c>
      <c r="B5" s="222"/>
      <c r="C5" s="222"/>
      <c r="D5" s="222"/>
      <c r="E5" s="22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22" ht="12.75" customHeight="1">
      <c r="A6" s="222" t="s">
        <v>249</v>
      </c>
      <c r="B6" s="222"/>
      <c r="C6" s="222"/>
      <c r="D6" s="222"/>
      <c r="E6" s="222"/>
      <c r="F6" s="222"/>
      <c r="G6" s="222"/>
      <c r="H6" s="222"/>
      <c r="I6" s="22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</row>
    <row r="7" spans="1:22" ht="12.75">
      <c r="A7" s="222" t="s">
        <v>257</v>
      </c>
      <c r="B7" s="222"/>
      <c r="C7" s="222"/>
      <c r="D7" s="222"/>
      <c r="E7" s="222"/>
      <c r="F7" s="222"/>
      <c r="G7" s="22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</row>
    <row r="8" spans="1:22" ht="12.75">
      <c r="A8" s="222" t="s">
        <v>46</v>
      </c>
      <c r="B8" s="222"/>
      <c r="C8" s="222"/>
      <c r="D8" s="222"/>
      <c r="E8" s="22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</row>
    <row r="9" spans="1:22" ht="12.75" customHeight="1">
      <c r="A9" s="273" t="s">
        <v>383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59"/>
      <c r="S9" s="59"/>
      <c r="T9" s="59"/>
      <c r="U9" s="59"/>
      <c r="V9" s="59"/>
    </row>
    <row r="11" spans="1:17" ht="12.75">
      <c r="A11" s="263" t="s">
        <v>1</v>
      </c>
      <c r="B11" s="227" t="s">
        <v>2</v>
      </c>
      <c r="C11" s="276" t="s">
        <v>349</v>
      </c>
      <c r="D11" s="276" t="s">
        <v>350</v>
      </c>
      <c r="E11" s="274" t="s">
        <v>3</v>
      </c>
      <c r="F11" s="263" t="s">
        <v>4</v>
      </c>
      <c r="G11" s="256" t="s">
        <v>5</v>
      </c>
      <c r="H11" s="256"/>
      <c r="I11" s="256"/>
      <c r="J11" s="256"/>
      <c r="K11" s="256"/>
      <c r="L11" s="267"/>
      <c r="M11" s="268" t="s">
        <v>8</v>
      </c>
      <c r="N11" s="256"/>
      <c r="O11" s="256"/>
      <c r="P11" s="256"/>
      <c r="Q11" s="267"/>
    </row>
    <row r="12" spans="1:17" ht="67.5" customHeight="1">
      <c r="A12" s="264"/>
      <c r="B12" s="228"/>
      <c r="C12" s="277"/>
      <c r="D12" s="277"/>
      <c r="E12" s="275"/>
      <c r="F12" s="264"/>
      <c r="G12" s="37" t="s">
        <v>6</v>
      </c>
      <c r="H12" s="37" t="s">
        <v>22</v>
      </c>
      <c r="I12" s="38" t="s">
        <v>18</v>
      </c>
      <c r="J12" s="38" t="s">
        <v>19</v>
      </c>
      <c r="K12" s="38" t="s">
        <v>20</v>
      </c>
      <c r="L12" s="38" t="s">
        <v>21</v>
      </c>
      <c r="M12" s="38" t="s">
        <v>7</v>
      </c>
      <c r="N12" s="38" t="s">
        <v>18</v>
      </c>
      <c r="O12" s="38" t="s">
        <v>19</v>
      </c>
      <c r="P12" s="38" t="s">
        <v>23</v>
      </c>
      <c r="Q12" s="38" t="s">
        <v>24</v>
      </c>
    </row>
    <row r="13" spans="1:17" ht="12.75">
      <c r="A13" s="26">
        <v>1</v>
      </c>
      <c r="B13" s="27">
        <v>2</v>
      </c>
      <c r="C13" s="28"/>
      <c r="D13" s="28"/>
      <c r="E13" s="118">
        <v>3</v>
      </c>
      <c r="F13" s="26">
        <v>4</v>
      </c>
      <c r="G13" s="33">
        <v>5</v>
      </c>
      <c r="H13" s="26">
        <v>6</v>
      </c>
      <c r="I13" s="34">
        <v>7</v>
      </c>
      <c r="J13" s="35">
        <v>8</v>
      </c>
      <c r="K13" s="34">
        <v>9</v>
      </c>
      <c r="L13" s="35">
        <v>10</v>
      </c>
      <c r="M13" s="34">
        <v>11</v>
      </c>
      <c r="N13" s="35">
        <v>12</v>
      </c>
      <c r="O13" s="34">
        <v>13</v>
      </c>
      <c r="P13" s="35">
        <v>14</v>
      </c>
      <c r="Q13" s="36">
        <v>15</v>
      </c>
    </row>
    <row r="14" spans="1:17" ht="28.5">
      <c r="A14" s="128"/>
      <c r="B14" s="114" t="s">
        <v>351</v>
      </c>
      <c r="C14" s="92"/>
      <c r="D14" s="92"/>
      <c r="E14" s="119"/>
      <c r="F14" s="92"/>
      <c r="G14" s="40"/>
      <c r="H14" s="41"/>
      <c r="I14" s="42"/>
      <c r="J14" s="41"/>
      <c r="K14" s="42"/>
      <c r="L14" s="42"/>
      <c r="M14" s="42"/>
      <c r="N14" s="42"/>
      <c r="O14" s="42"/>
      <c r="P14" s="42"/>
      <c r="Q14" s="42"/>
    </row>
    <row r="15" spans="1:17" ht="14.25">
      <c r="A15" s="119">
        <v>1</v>
      </c>
      <c r="B15" s="94" t="s">
        <v>352</v>
      </c>
      <c r="C15" s="39" t="s">
        <v>353</v>
      </c>
      <c r="D15" s="39">
        <v>2</v>
      </c>
      <c r="E15" s="123" t="s">
        <v>17</v>
      </c>
      <c r="F15" s="116">
        <v>146</v>
      </c>
      <c r="G15" s="45"/>
      <c r="H15" s="46"/>
      <c r="I15" s="47">
        <f aca="true" t="shared" si="0" ref="I15:I29">G15*H15</f>
        <v>0</v>
      </c>
      <c r="J15" s="46"/>
      <c r="K15" s="47"/>
      <c r="L15" s="47">
        <f aca="true" t="shared" si="1" ref="L15:L28">SUM(I15:K15)</f>
        <v>0</v>
      </c>
      <c r="M15" s="47">
        <f aca="true" t="shared" si="2" ref="M15:M29">F15*G15</f>
        <v>0</v>
      </c>
      <c r="N15" s="47">
        <f aca="true" t="shared" si="3" ref="N15:N29">F15*I15</f>
        <v>0</v>
      </c>
      <c r="O15" s="47">
        <f aca="true" t="shared" si="4" ref="O15:O29">F15*J15</f>
        <v>0</v>
      </c>
      <c r="P15" s="47">
        <f aca="true" t="shared" si="5" ref="P15:P29">F15*K15</f>
        <v>0</v>
      </c>
      <c r="Q15" s="47">
        <f aca="true" t="shared" si="6" ref="Q15:Q29">SUM(N15:P15)</f>
        <v>0</v>
      </c>
    </row>
    <row r="16" spans="1:17" ht="12.75">
      <c r="A16" s="119">
        <v>2</v>
      </c>
      <c r="B16" s="94" t="s">
        <v>354</v>
      </c>
      <c r="C16" s="39" t="s">
        <v>355</v>
      </c>
      <c r="D16" s="39">
        <v>2</v>
      </c>
      <c r="E16" s="123" t="s">
        <v>26</v>
      </c>
      <c r="F16" s="116">
        <v>4</v>
      </c>
      <c r="G16" s="45"/>
      <c r="H16" s="46"/>
      <c r="I16" s="47">
        <f t="shared" si="0"/>
        <v>0</v>
      </c>
      <c r="J16" s="46"/>
      <c r="K16" s="47"/>
      <c r="L16" s="47">
        <f t="shared" si="1"/>
        <v>0</v>
      </c>
      <c r="M16" s="47">
        <f t="shared" si="2"/>
        <v>0</v>
      </c>
      <c r="N16" s="47">
        <f t="shared" si="3"/>
        <v>0</v>
      </c>
      <c r="O16" s="47">
        <f t="shared" si="4"/>
        <v>0</v>
      </c>
      <c r="P16" s="47">
        <f t="shared" si="5"/>
        <v>0</v>
      </c>
      <c r="Q16" s="47">
        <f t="shared" si="6"/>
        <v>0</v>
      </c>
    </row>
    <row r="17" spans="1:17" ht="12.75">
      <c r="A17" s="119">
        <v>3</v>
      </c>
      <c r="B17" s="94" t="s">
        <v>356</v>
      </c>
      <c r="C17" s="39" t="s">
        <v>357</v>
      </c>
      <c r="D17" s="39">
        <v>2</v>
      </c>
      <c r="E17" s="123" t="s">
        <v>26</v>
      </c>
      <c r="F17" s="116">
        <v>1</v>
      </c>
      <c r="G17" s="45"/>
      <c r="H17" s="46"/>
      <c r="I17" s="47">
        <f t="shared" si="0"/>
        <v>0</v>
      </c>
      <c r="J17" s="46"/>
      <c r="K17" s="47"/>
      <c r="L17" s="47">
        <f t="shared" si="1"/>
        <v>0</v>
      </c>
      <c r="M17" s="47">
        <f t="shared" si="2"/>
        <v>0</v>
      </c>
      <c r="N17" s="47">
        <f t="shared" si="3"/>
        <v>0</v>
      </c>
      <c r="O17" s="47">
        <f t="shared" si="4"/>
        <v>0</v>
      </c>
      <c r="P17" s="47">
        <f t="shared" si="5"/>
        <v>0</v>
      </c>
      <c r="Q17" s="47">
        <f t="shared" si="6"/>
        <v>0</v>
      </c>
    </row>
    <row r="18" spans="1:17" ht="12.75">
      <c r="A18" s="119">
        <v>4</v>
      </c>
      <c r="B18" s="94" t="s">
        <v>358</v>
      </c>
      <c r="C18" s="39" t="s">
        <v>359</v>
      </c>
      <c r="D18" s="39">
        <v>2</v>
      </c>
      <c r="E18" s="123" t="s">
        <v>26</v>
      </c>
      <c r="F18" s="116">
        <v>1</v>
      </c>
      <c r="G18" s="45"/>
      <c r="H18" s="46"/>
      <c r="I18" s="47">
        <f t="shared" si="0"/>
        <v>0</v>
      </c>
      <c r="J18" s="46"/>
      <c r="K18" s="47"/>
      <c r="L18" s="47">
        <f t="shared" si="1"/>
        <v>0</v>
      </c>
      <c r="M18" s="47">
        <f t="shared" si="2"/>
        <v>0</v>
      </c>
      <c r="N18" s="47">
        <f t="shared" si="3"/>
        <v>0</v>
      </c>
      <c r="O18" s="47">
        <f t="shared" si="4"/>
        <v>0</v>
      </c>
      <c r="P18" s="47">
        <f t="shared" si="5"/>
        <v>0</v>
      </c>
      <c r="Q18" s="47">
        <f t="shared" si="6"/>
        <v>0</v>
      </c>
    </row>
    <row r="19" spans="1:17" ht="12.75">
      <c r="A19" s="119">
        <v>5</v>
      </c>
      <c r="B19" s="94" t="s">
        <v>358</v>
      </c>
      <c r="C19" s="39" t="s">
        <v>360</v>
      </c>
      <c r="D19" s="39">
        <v>2</v>
      </c>
      <c r="E19" s="123" t="s">
        <v>26</v>
      </c>
      <c r="F19" s="116">
        <v>1</v>
      </c>
      <c r="G19" s="45"/>
      <c r="H19" s="46"/>
      <c r="I19" s="47">
        <f>G19*H19</f>
        <v>0</v>
      </c>
      <c r="J19" s="46"/>
      <c r="K19" s="47"/>
      <c r="L19" s="47">
        <f>SUM(I19:K19)</f>
        <v>0</v>
      </c>
      <c r="M19" s="47">
        <f>F19*G19</f>
        <v>0</v>
      </c>
      <c r="N19" s="47">
        <f>F19*I19</f>
        <v>0</v>
      </c>
      <c r="O19" s="47">
        <f>F19*J19</f>
        <v>0</v>
      </c>
      <c r="P19" s="47">
        <f>F19*K19</f>
        <v>0</v>
      </c>
      <c r="Q19" s="47">
        <f>SUM(N19:P19)</f>
        <v>0</v>
      </c>
    </row>
    <row r="20" spans="1:17" ht="14.25">
      <c r="A20" s="119">
        <v>6</v>
      </c>
      <c r="B20" s="115" t="s">
        <v>361</v>
      </c>
      <c r="C20" s="39" t="s">
        <v>362</v>
      </c>
      <c r="D20" s="39">
        <v>2</v>
      </c>
      <c r="E20" s="123" t="s">
        <v>26</v>
      </c>
      <c r="F20" s="116">
        <v>1</v>
      </c>
      <c r="G20" s="40"/>
      <c r="H20" s="41"/>
      <c r="I20" s="42">
        <f t="shared" si="0"/>
        <v>0</v>
      </c>
      <c r="J20" s="41"/>
      <c r="K20" s="42"/>
      <c r="L20" s="42">
        <f t="shared" si="1"/>
        <v>0</v>
      </c>
      <c r="M20" s="42">
        <f t="shared" si="2"/>
        <v>0</v>
      </c>
      <c r="N20" s="42">
        <f t="shared" si="3"/>
        <v>0</v>
      </c>
      <c r="O20" s="42">
        <f t="shared" si="4"/>
        <v>0</v>
      </c>
      <c r="P20" s="42">
        <f t="shared" si="5"/>
        <v>0</v>
      </c>
      <c r="Q20" s="42">
        <f t="shared" si="6"/>
        <v>0</v>
      </c>
    </row>
    <row r="21" spans="1:17" ht="14.25">
      <c r="A21" s="119">
        <v>7</v>
      </c>
      <c r="B21" s="115" t="s">
        <v>363</v>
      </c>
      <c r="C21" s="117" t="s">
        <v>364</v>
      </c>
      <c r="D21" s="39">
        <v>2</v>
      </c>
      <c r="E21" s="123" t="s">
        <v>26</v>
      </c>
      <c r="F21" s="116">
        <v>1</v>
      </c>
      <c r="G21" s="40"/>
      <c r="H21" s="41"/>
      <c r="I21" s="42">
        <f t="shared" si="0"/>
        <v>0</v>
      </c>
      <c r="J21" s="41"/>
      <c r="K21" s="42"/>
      <c r="L21" s="42">
        <f t="shared" si="1"/>
        <v>0</v>
      </c>
      <c r="M21" s="42">
        <f t="shared" si="2"/>
        <v>0</v>
      </c>
      <c r="N21" s="42">
        <f t="shared" si="3"/>
        <v>0</v>
      </c>
      <c r="O21" s="42">
        <f t="shared" si="4"/>
        <v>0</v>
      </c>
      <c r="P21" s="42">
        <f t="shared" si="5"/>
        <v>0</v>
      </c>
      <c r="Q21" s="42">
        <f t="shared" si="6"/>
        <v>0</v>
      </c>
    </row>
    <row r="22" spans="1:17" ht="15" customHeight="1">
      <c r="A22" s="119">
        <v>8</v>
      </c>
      <c r="B22" s="94" t="s">
        <v>365</v>
      </c>
      <c r="C22" s="39" t="s">
        <v>359</v>
      </c>
      <c r="D22" s="39">
        <v>2</v>
      </c>
      <c r="E22" s="123" t="s">
        <v>26</v>
      </c>
      <c r="F22" s="116">
        <v>2</v>
      </c>
      <c r="G22" s="40"/>
      <c r="H22" s="41"/>
      <c r="I22" s="42">
        <f>G22*H22</f>
        <v>0</v>
      </c>
      <c r="J22" s="41"/>
      <c r="K22" s="42"/>
      <c r="L22" s="42">
        <f>SUM(I22:K22)</f>
        <v>0</v>
      </c>
      <c r="M22" s="42">
        <f>F22*G22</f>
        <v>0</v>
      </c>
      <c r="N22" s="42">
        <f>F22*I22</f>
        <v>0</v>
      </c>
      <c r="O22" s="42">
        <f>F22*J22</f>
        <v>0</v>
      </c>
      <c r="P22" s="42">
        <f>F22*K22</f>
        <v>0</v>
      </c>
      <c r="Q22" s="42">
        <f>SUM(N22:P22)</f>
        <v>0</v>
      </c>
    </row>
    <row r="23" spans="1:17" ht="15" customHeight="1">
      <c r="A23" s="119">
        <v>9</v>
      </c>
      <c r="B23" s="94" t="s">
        <v>366</v>
      </c>
      <c r="C23" s="39" t="s">
        <v>367</v>
      </c>
      <c r="D23" s="39">
        <v>2</v>
      </c>
      <c r="E23" s="123" t="s">
        <v>26</v>
      </c>
      <c r="F23" s="116">
        <v>1</v>
      </c>
      <c r="G23" s="40"/>
      <c r="H23" s="41"/>
      <c r="I23" s="42">
        <f t="shared" si="0"/>
        <v>0</v>
      </c>
      <c r="J23" s="41"/>
      <c r="K23" s="42"/>
      <c r="L23" s="42">
        <f t="shared" si="1"/>
        <v>0</v>
      </c>
      <c r="M23" s="42">
        <f t="shared" si="2"/>
        <v>0</v>
      </c>
      <c r="N23" s="42">
        <f t="shared" si="3"/>
        <v>0</v>
      </c>
      <c r="O23" s="42">
        <f t="shared" si="4"/>
        <v>0</v>
      </c>
      <c r="P23" s="42">
        <f t="shared" si="5"/>
        <v>0</v>
      </c>
      <c r="Q23" s="42">
        <f t="shared" si="6"/>
        <v>0</v>
      </c>
    </row>
    <row r="24" spans="1:17" ht="12.75">
      <c r="A24" s="119">
        <v>10</v>
      </c>
      <c r="B24" s="94" t="s">
        <v>368</v>
      </c>
      <c r="C24" s="39" t="s">
        <v>369</v>
      </c>
      <c r="D24" s="39">
        <v>2</v>
      </c>
      <c r="E24" s="123" t="s">
        <v>26</v>
      </c>
      <c r="F24" s="116">
        <v>1</v>
      </c>
      <c r="G24" s="40"/>
      <c r="H24" s="41"/>
      <c r="I24" s="42">
        <f t="shared" si="0"/>
        <v>0</v>
      </c>
      <c r="J24" s="41"/>
      <c r="K24" s="42"/>
      <c r="L24" s="42">
        <f t="shared" si="1"/>
        <v>0</v>
      </c>
      <c r="M24" s="42">
        <f t="shared" si="2"/>
        <v>0</v>
      </c>
      <c r="N24" s="42">
        <f t="shared" si="3"/>
        <v>0</v>
      </c>
      <c r="O24" s="42">
        <f t="shared" si="4"/>
        <v>0</v>
      </c>
      <c r="P24" s="42">
        <f t="shared" si="5"/>
        <v>0</v>
      </c>
      <c r="Q24" s="42">
        <f t="shared" si="6"/>
        <v>0</v>
      </c>
    </row>
    <row r="25" spans="1:17" ht="12.75">
      <c r="A25" s="119">
        <v>11</v>
      </c>
      <c r="B25" s="94" t="s">
        <v>368</v>
      </c>
      <c r="C25" s="39" t="s">
        <v>370</v>
      </c>
      <c r="D25" s="39">
        <v>2</v>
      </c>
      <c r="E25" s="123" t="s">
        <v>26</v>
      </c>
      <c r="F25" s="116">
        <v>2</v>
      </c>
      <c r="G25" s="40"/>
      <c r="H25" s="41"/>
      <c r="I25" s="42">
        <f>G25*H25</f>
        <v>0</v>
      </c>
      <c r="J25" s="41"/>
      <c r="K25" s="42"/>
      <c r="L25" s="42">
        <f>SUM(I25:K25)</f>
        <v>0</v>
      </c>
      <c r="M25" s="42">
        <f>F25*G25</f>
        <v>0</v>
      </c>
      <c r="N25" s="42">
        <f>F25*I25</f>
        <v>0</v>
      </c>
      <c r="O25" s="42">
        <f>F25*J25</f>
        <v>0</v>
      </c>
      <c r="P25" s="42">
        <f>F25*K25</f>
        <v>0</v>
      </c>
      <c r="Q25" s="42">
        <f>SUM(N25:P25)</f>
        <v>0</v>
      </c>
    </row>
    <row r="26" spans="1:17" ht="12.75">
      <c r="A26" s="119">
        <v>12</v>
      </c>
      <c r="B26" s="94" t="s">
        <v>371</v>
      </c>
      <c r="C26" s="39" t="s">
        <v>372</v>
      </c>
      <c r="D26" s="39">
        <v>2</v>
      </c>
      <c r="E26" s="123" t="s">
        <v>26</v>
      </c>
      <c r="F26" s="116">
        <v>3</v>
      </c>
      <c r="G26" s="45"/>
      <c r="H26" s="46"/>
      <c r="I26" s="47">
        <f t="shared" si="0"/>
        <v>0</v>
      </c>
      <c r="J26" s="46"/>
      <c r="K26" s="47"/>
      <c r="L26" s="47">
        <f t="shared" si="1"/>
        <v>0</v>
      </c>
      <c r="M26" s="47">
        <f t="shared" si="2"/>
        <v>0</v>
      </c>
      <c r="N26" s="47">
        <f t="shared" si="3"/>
        <v>0</v>
      </c>
      <c r="O26" s="47">
        <f t="shared" si="4"/>
        <v>0</v>
      </c>
      <c r="P26" s="47">
        <f t="shared" si="5"/>
        <v>0</v>
      </c>
      <c r="Q26" s="47">
        <f t="shared" si="6"/>
        <v>0</v>
      </c>
    </row>
    <row r="27" spans="1:18" ht="12.75">
      <c r="A27" s="119">
        <v>13</v>
      </c>
      <c r="B27" s="94" t="s">
        <v>373</v>
      </c>
      <c r="C27" s="39" t="s">
        <v>372</v>
      </c>
      <c r="D27" s="39">
        <v>2</v>
      </c>
      <c r="E27" s="123" t="s">
        <v>26</v>
      </c>
      <c r="F27" s="116">
        <v>1</v>
      </c>
      <c r="G27" s="111"/>
      <c r="H27" s="41"/>
      <c r="I27" s="41">
        <f t="shared" si="0"/>
        <v>0</v>
      </c>
      <c r="J27" s="41"/>
      <c r="K27" s="41"/>
      <c r="L27" s="41">
        <f t="shared" si="1"/>
        <v>0</v>
      </c>
      <c r="M27" s="41">
        <f t="shared" si="2"/>
        <v>0</v>
      </c>
      <c r="N27" s="41">
        <f t="shared" si="3"/>
        <v>0</v>
      </c>
      <c r="O27" s="41">
        <f t="shared" si="4"/>
        <v>0</v>
      </c>
      <c r="P27" s="41">
        <f t="shared" si="5"/>
        <v>0</v>
      </c>
      <c r="Q27" s="41">
        <f t="shared" si="6"/>
        <v>0</v>
      </c>
      <c r="R27" s="85"/>
    </row>
    <row r="28" spans="1:18" ht="14.25">
      <c r="A28" s="119">
        <v>14</v>
      </c>
      <c r="B28" s="94" t="s">
        <v>374</v>
      </c>
      <c r="C28" s="39" t="s">
        <v>372</v>
      </c>
      <c r="D28" s="39">
        <v>2</v>
      </c>
      <c r="E28" s="123" t="s">
        <v>26</v>
      </c>
      <c r="F28" s="116">
        <v>5</v>
      </c>
      <c r="G28" s="124"/>
      <c r="H28" s="46"/>
      <c r="I28" s="46">
        <f t="shared" si="0"/>
        <v>0</v>
      </c>
      <c r="J28" s="46"/>
      <c r="K28" s="46"/>
      <c r="L28" s="46">
        <f t="shared" si="1"/>
        <v>0</v>
      </c>
      <c r="M28" s="46">
        <f t="shared" si="2"/>
        <v>0</v>
      </c>
      <c r="N28" s="46">
        <f t="shared" si="3"/>
        <v>0</v>
      </c>
      <c r="O28" s="46">
        <f t="shared" si="4"/>
        <v>0</v>
      </c>
      <c r="P28" s="46">
        <f t="shared" si="5"/>
        <v>0</v>
      </c>
      <c r="Q28" s="46">
        <f t="shared" si="6"/>
        <v>0</v>
      </c>
      <c r="R28" s="85"/>
    </row>
    <row r="29" spans="1:17" ht="12.75">
      <c r="A29" s="119">
        <v>15</v>
      </c>
      <c r="B29" s="94" t="s">
        <v>375</v>
      </c>
      <c r="C29" s="39" t="s">
        <v>370</v>
      </c>
      <c r="D29" s="39">
        <v>2</v>
      </c>
      <c r="E29" s="123" t="s">
        <v>26</v>
      </c>
      <c r="F29" s="116">
        <v>2</v>
      </c>
      <c r="G29" s="40"/>
      <c r="H29" s="41"/>
      <c r="I29" s="42">
        <f t="shared" si="0"/>
        <v>0</v>
      </c>
      <c r="J29" s="41"/>
      <c r="K29" s="42"/>
      <c r="L29" s="42">
        <f>SUM(I29:K29)</f>
        <v>0</v>
      </c>
      <c r="M29" s="42">
        <f t="shared" si="2"/>
        <v>0</v>
      </c>
      <c r="N29" s="42">
        <f t="shared" si="3"/>
        <v>0</v>
      </c>
      <c r="O29" s="42">
        <f t="shared" si="4"/>
        <v>0</v>
      </c>
      <c r="P29" s="42">
        <f t="shared" si="5"/>
        <v>0</v>
      </c>
      <c r="Q29" s="42">
        <f t="shared" si="6"/>
        <v>0</v>
      </c>
    </row>
    <row r="30" spans="1:17" ht="12.75">
      <c r="A30" s="119">
        <v>16</v>
      </c>
      <c r="B30" s="94" t="s">
        <v>376</v>
      </c>
      <c r="C30" s="39" t="s">
        <v>377</v>
      </c>
      <c r="D30" s="39">
        <v>2.5</v>
      </c>
      <c r="E30" s="123" t="s">
        <v>26</v>
      </c>
      <c r="F30" s="116">
        <v>1</v>
      </c>
      <c r="G30" s="40"/>
      <c r="H30" s="41"/>
      <c r="I30" s="42">
        <f aca="true" t="shared" si="7" ref="I30:I39">G30*H30</f>
        <v>0</v>
      </c>
      <c r="J30" s="41"/>
      <c r="K30" s="42"/>
      <c r="L30" s="42">
        <f aca="true" t="shared" si="8" ref="L30:L39">SUM(I30:K30)</f>
        <v>0</v>
      </c>
      <c r="M30" s="42">
        <f aca="true" t="shared" si="9" ref="M30:M39">F30*G30</f>
        <v>0</v>
      </c>
      <c r="N30" s="42">
        <f aca="true" t="shared" si="10" ref="N30:N39">F30*I30</f>
        <v>0</v>
      </c>
      <c r="O30" s="42">
        <f aca="true" t="shared" si="11" ref="O30:O39">F30*J30</f>
        <v>0</v>
      </c>
      <c r="P30" s="42">
        <f aca="true" t="shared" si="12" ref="P30:P39">F30*K30</f>
        <v>0</v>
      </c>
      <c r="Q30" s="42">
        <f aca="true" t="shared" si="13" ref="Q30:Q39">SUM(N30:P30)</f>
        <v>0</v>
      </c>
    </row>
    <row r="31" spans="1:17" ht="12.75">
      <c r="A31" s="119">
        <v>17</v>
      </c>
      <c r="B31" s="94" t="s">
        <v>378</v>
      </c>
      <c r="C31" s="39" t="s">
        <v>367</v>
      </c>
      <c r="D31" s="39">
        <v>2</v>
      </c>
      <c r="E31" s="123" t="s">
        <v>26</v>
      </c>
      <c r="F31" s="116">
        <v>2</v>
      </c>
      <c r="G31" s="40"/>
      <c r="H31" s="41"/>
      <c r="I31" s="42">
        <f t="shared" si="7"/>
        <v>0</v>
      </c>
      <c r="J31" s="41"/>
      <c r="K31" s="42"/>
      <c r="L31" s="42">
        <f t="shared" si="8"/>
        <v>0</v>
      </c>
      <c r="M31" s="42">
        <f t="shared" si="9"/>
        <v>0</v>
      </c>
      <c r="N31" s="42">
        <f t="shared" si="10"/>
        <v>0</v>
      </c>
      <c r="O31" s="42">
        <f t="shared" si="11"/>
        <v>0</v>
      </c>
      <c r="P31" s="42">
        <f t="shared" si="12"/>
        <v>0</v>
      </c>
      <c r="Q31" s="42">
        <f t="shared" si="13"/>
        <v>0</v>
      </c>
    </row>
    <row r="32" spans="1:17" ht="12.75">
      <c r="A32" s="119">
        <v>18</v>
      </c>
      <c r="B32" s="94" t="s">
        <v>378</v>
      </c>
      <c r="C32" s="39" t="s">
        <v>370</v>
      </c>
      <c r="D32" s="39">
        <v>2</v>
      </c>
      <c r="E32" s="123" t="s">
        <v>26</v>
      </c>
      <c r="F32" s="116">
        <v>2</v>
      </c>
      <c r="G32" s="40"/>
      <c r="H32" s="41"/>
      <c r="I32" s="42">
        <f t="shared" si="7"/>
        <v>0</v>
      </c>
      <c r="J32" s="41"/>
      <c r="K32" s="42"/>
      <c r="L32" s="42">
        <f t="shared" si="8"/>
        <v>0</v>
      </c>
      <c r="M32" s="42">
        <f t="shared" si="9"/>
        <v>0</v>
      </c>
      <c r="N32" s="42">
        <f t="shared" si="10"/>
        <v>0</v>
      </c>
      <c r="O32" s="42">
        <f t="shared" si="11"/>
        <v>0</v>
      </c>
      <c r="P32" s="42">
        <f t="shared" si="12"/>
        <v>0</v>
      </c>
      <c r="Q32" s="42">
        <f t="shared" si="13"/>
        <v>0</v>
      </c>
    </row>
    <row r="33" spans="1:17" ht="12.75">
      <c r="A33" s="119">
        <v>19</v>
      </c>
      <c r="B33" s="94" t="s">
        <v>336</v>
      </c>
      <c r="C33" s="39"/>
      <c r="D33" s="39"/>
      <c r="E33" s="123" t="s">
        <v>288</v>
      </c>
      <c r="F33" s="116">
        <v>2</v>
      </c>
      <c r="G33" s="40"/>
      <c r="H33" s="41"/>
      <c r="I33" s="42">
        <f t="shared" si="7"/>
        <v>0</v>
      </c>
      <c r="J33" s="41"/>
      <c r="K33" s="42"/>
      <c r="L33" s="42">
        <f t="shared" si="8"/>
        <v>0</v>
      </c>
      <c r="M33" s="42">
        <f t="shared" si="9"/>
        <v>0</v>
      </c>
      <c r="N33" s="42">
        <f t="shared" si="10"/>
        <v>0</v>
      </c>
      <c r="O33" s="42">
        <f t="shared" si="11"/>
        <v>0</v>
      </c>
      <c r="P33" s="42">
        <f t="shared" si="12"/>
        <v>0</v>
      </c>
      <c r="Q33" s="42">
        <f t="shared" si="13"/>
        <v>0</v>
      </c>
    </row>
    <row r="34" spans="1:17" ht="12.75">
      <c r="A34" s="119">
        <v>20</v>
      </c>
      <c r="B34" s="94" t="s">
        <v>290</v>
      </c>
      <c r="C34" s="39"/>
      <c r="D34" s="39"/>
      <c r="E34" s="123" t="s">
        <v>288</v>
      </c>
      <c r="F34" s="116">
        <v>2</v>
      </c>
      <c r="G34" s="40"/>
      <c r="H34" s="41"/>
      <c r="I34" s="42">
        <f>G34*H34</f>
        <v>0</v>
      </c>
      <c r="J34" s="41"/>
      <c r="K34" s="42"/>
      <c r="L34" s="42">
        <f>SUM(I34:K34)</f>
        <v>0</v>
      </c>
      <c r="M34" s="42">
        <f>F34*G34</f>
        <v>0</v>
      </c>
      <c r="N34" s="42">
        <f>F34*I34</f>
        <v>0</v>
      </c>
      <c r="O34" s="42">
        <f>F34*J34</f>
        <v>0</v>
      </c>
      <c r="P34" s="42">
        <f>F34*K34</f>
        <v>0</v>
      </c>
      <c r="Q34" s="42">
        <f>SUM(N34:P34)</f>
        <v>0</v>
      </c>
    </row>
    <row r="35" spans="1:17" ht="12.75">
      <c r="A35" s="119">
        <v>21</v>
      </c>
      <c r="B35" s="94" t="s">
        <v>291</v>
      </c>
      <c r="C35" s="39"/>
      <c r="D35" s="39"/>
      <c r="E35" s="123" t="s">
        <v>288</v>
      </c>
      <c r="F35" s="116">
        <v>3</v>
      </c>
      <c r="G35" s="40"/>
      <c r="H35" s="41"/>
      <c r="I35" s="42">
        <f>G35*H35</f>
        <v>0</v>
      </c>
      <c r="J35" s="41"/>
      <c r="K35" s="42"/>
      <c r="L35" s="42">
        <f>SUM(I35:K35)</f>
        <v>0</v>
      </c>
      <c r="M35" s="42">
        <f>F35*G35</f>
        <v>0</v>
      </c>
      <c r="N35" s="42">
        <f>F35*I35</f>
        <v>0</v>
      </c>
      <c r="O35" s="42">
        <f>F35*J35</f>
        <v>0</v>
      </c>
      <c r="P35" s="42">
        <f>F35*K35</f>
        <v>0</v>
      </c>
      <c r="Q35" s="42">
        <f>SUM(N35:P35)</f>
        <v>0</v>
      </c>
    </row>
    <row r="36" spans="1:17" ht="12.75">
      <c r="A36" s="119">
        <v>22</v>
      </c>
      <c r="B36" s="94" t="s">
        <v>292</v>
      </c>
      <c r="C36" s="39"/>
      <c r="D36" s="39"/>
      <c r="E36" s="123" t="s">
        <v>288</v>
      </c>
      <c r="F36" s="116">
        <v>4</v>
      </c>
      <c r="G36" s="45"/>
      <c r="H36" s="46"/>
      <c r="I36" s="47">
        <f t="shared" si="7"/>
        <v>0</v>
      </c>
      <c r="J36" s="46"/>
      <c r="K36" s="47"/>
      <c r="L36" s="47">
        <f t="shared" si="8"/>
        <v>0</v>
      </c>
      <c r="M36" s="47">
        <f t="shared" si="9"/>
        <v>0</v>
      </c>
      <c r="N36" s="47">
        <f t="shared" si="10"/>
        <v>0</v>
      </c>
      <c r="O36" s="47">
        <f t="shared" si="11"/>
        <v>0</v>
      </c>
      <c r="P36" s="47">
        <f t="shared" si="12"/>
        <v>0</v>
      </c>
      <c r="Q36" s="47">
        <f t="shared" si="13"/>
        <v>0</v>
      </c>
    </row>
    <row r="37" spans="1:17" ht="12.75">
      <c r="A37" s="119">
        <v>23</v>
      </c>
      <c r="B37" s="94" t="s">
        <v>293</v>
      </c>
      <c r="C37" s="39"/>
      <c r="D37" s="39"/>
      <c r="E37" s="123" t="s">
        <v>288</v>
      </c>
      <c r="F37" s="116">
        <v>5</v>
      </c>
      <c r="G37" s="40"/>
      <c r="H37" s="41"/>
      <c r="I37" s="42">
        <f t="shared" si="7"/>
        <v>0</v>
      </c>
      <c r="J37" s="41"/>
      <c r="K37" s="42"/>
      <c r="L37" s="42">
        <f t="shared" si="8"/>
        <v>0</v>
      </c>
      <c r="M37" s="42">
        <f t="shared" si="9"/>
        <v>0</v>
      </c>
      <c r="N37" s="42">
        <f t="shared" si="10"/>
        <v>0</v>
      </c>
      <c r="O37" s="42">
        <f t="shared" si="11"/>
        <v>0</v>
      </c>
      <c r="P37" s="42">
        <f t="shared" si="12"/>
        <v>0</v>
      </c>
      <c r="Q37" s="42">
        <f t="shared" si="13"/>
        <v>0</v>
      </c>
    </row>
    <row r="38" spans="1:17" ht="12.75">
      <c r="A38" s="119">
        <v>24</v>
      </c>
      <c r="B38" s="94" t="s">
        <v>379</v>
      </c>
      <c r="C38" s="39" t="s">
        <v>380</v>
      </c>
      <c r="D38" s="39">
        <v>2</v>
      </c>
      <c r="E38" s="123" t="s">
        <v>17</v>
      </c>
      <c r="F38" s="116">
        <v>146</v>
      </c>
      <c r="G38" s="40"/>
      <c r="H38" s="41"/>
      <c r="I38" s="42">
        <f t="shared" si="7"/>
        <v>0</v>
      </c>
      <c r="J38" s="41"/>
      <c r="K38" s="42"/>
      <c r="L38" s="42">
        <f t="shared" si="8"/>
        <v>0</v>
      </c>
      <c r="M38" s="42">
        <f t="shared" si="9"/>
        <v>0</v>
      </c>
      <c r="N38" s="42">
        <f t="shared" si="10"/>
        <v>0</v>
      </c>
      <c r="O38" s="42">
        <f t="shared" si="11"/>
        <v>0</v>
      </c>
      <c r="P38" s="42">
        <f t="shared" si="12"/>
        <v>0</v>
      </c>
      <c r="Q38" s="42">
        <f t="shared" si="13"/>
        <v>0</v>
      </c>
    </row>
    <row r="39" spans="1:17" ht="12.75">
      <c r="A39" s="119">
        <v>25</v>
      </c>
      <c r="B39" s="94" t="s">
        <v>381</v>
      </c>
      <c r="C39" s="39" t="s">
        <v>382</v>
      </c>
      <c r="D39" s="39">
        <v>2</v>
      </c>
      <c r="E39" s="123" t="s">
        <v>26</v>
      </c>
      <c r="F39" s="116">
        <v>1</v>
      </c>
      <c r="G39" s="40"/>
      <c r="H39" s="41"/>
      <c r="I39" s="42">
        <f t="shared" si="7"/>
        <v>0</v>
      </c>
      <c r="J39" s="41"/>
      <c r="K39" s="42"/>
      <c r="L39" s="42">
        <f t="shared" si="8"/>
        <v>0</v>
      </c>
      <c r="M39" s="42">
        <f t="shared" si="9"/>
        <v>0</v>
      </c>
      <c r="N39" s="42">
        <f t="shared" si="10"/>
        <v>0</v>
      </c>
      <c r="O39" s="42">
        <f t="shared" si="11"/>
        <v>0</v>
      </c>
      <c r="P39" s="42">
        <f t="shared" si="12"/>
        <v>0</v>
      </c>
      <c r="Q39" s="42">
        <f t="shared" si="13"/>
        <v>0</v>
      </c>
    </row>
    <row r="40" spans="1:17" ht="12.75">
      <c r="A40" s="119">
        <v>26</v>
      </c>
      <c r="B40" s="126" t="s">
        <v>384</v>
      </c>
      <c r="C40" s="127"/>
      <c r="D40" s="39"/>
      <c r="E40" s="123" t="s">
        <v>17</v>
      </c>
      <c r="F40" s="116">
        <v>146</v>
      </c>
      <c r="G40" s="40"/>
      <c r="H40" s="41"/>
      <c r="I40" s="42">
        <f>G40*H40</f>
        <v>0</v>
      </c>
      <c r="J40" s="41"/>
      <c r="K40" s="42"/>
      <c r="L40" s="42">
        <f>SUM(I40:K40)</f>
        <v>0</v>
      </c>
      <c r="M40" s="42">
        <f>F40*G40</f>
        <v>0</v>
      </c>
      <c r="N40" s="42">
        <f>F40*I40</f>
        <v>0</v>
      </c>
      <c r="O40" s="42">
        <f>F40*J40</f>
        <v>0</v>
      </c>
      <c r="P40" s="42">
        <f>F40*K40</f>
        <v>0</v>
      </c>
      <c r="Q40" s="42">
        <f>SUM(N40:P40)</f>
        <v>0</v>
      </c>
    </row>
    <row r="41" spans="1:17" ht="12.75">
      <c r="A41" s="119">
        <v>27</v>
      </c>
      <c r="B41" s="126" t="s">
        <v>385</v>
      </c>
      <c r="C41" s="127"/>
      <c r="D41" s="39"/>
      <c r="E41" s="123" t="s">
        <v>17</v>
      </c>
      <c r="F41" s="116">
        <v>146</v>
      </c>
      <c r="G41" s="40"/>
      <c r="H41" s="41"/>
      <c r="I41" s="42">
        <f>G41*H41</f>
        <v>0</v>
      </c>
      <c r="J41" s="41"/>
      <c r="K41" s="42"/>
      <c r="L41" s="42">
        <f>SUM(I41:K41)</f>
        <v>0</v>
      </c>
      <c r="M41" s="42">
        <f>F41*G41</f>
        <v>0</v>
      </c>
      <c r="N41" s="42">
        <f>F41*I41</f>
        <v>0</v>
      </c>
      <c r="O41" s="42">
        <f>F41*J41</f>
        <v>0</v>
      </c>
      <c r="P41" s="42">
        <f>F41*K41</f>
        <v>0</v>
      </c>
      <c r="Q41" s="42">
        <f>SUM(N41:P41)</f>
        <v>0</v>
      </c>
    </row>
    <row r="42" spans="1:17" ht="12.75">
      <c r="A42" s="119">
        <v>28</v>
      </c>
      <c r="B42" s="191" t="s">
        <v>27</v>
      </c>
      <c r="C42" s="92"/>
      <c r="D42" s="92"/>
      <c r="E42" s="204" t="s">
        <v>14</v>
      </c>
      <c r="F42" s="215">
        <v>1</v>
      </c>
      <c r="G42" s="40"/>
      <c r="H42" s="41"/>
      <c r="I42" s="42">
        <f>G42*H42</f>
        <v>0</v>
      </c>
      <c r="J42" s="41"/>
      <c r="K42" s="42"/>
      <c r="L42" s="42">
        <f>SUM(I42:K42)</f>
        <v>0</v>
      </c>
      <c r="M42" s="42">
        <f>F42*G42</f>
        <v>0</v>
      </c>
      <c r="N42" s="42">
        <f>F42*I42</f>
        <v>0</v>
      </c>
      <c r="O42" s="42">
        <f>F42*J42</f>
        <v>0</v>
      </c>
      <c r="P42" s="42">
        <f>F42*K42</f>
        <v>0</v>
      </c>
      <c r="Q42" s="42">
        <f>SUM(N42:P42)</f>
        <v>0</v>
      </c>
    </row>
    <row r="43" spans="1:17" ht="13.5">
      <c r="A43" s="105"/>
      <c r="B43" s="106"/>
      <c r="C43" s="106"/>
      <c r="D43" s="106"/>
      <c r="E43" s="271" t="s">
        <v>11</v>
      </c>
      <c r="F43" s="271"/>
      <c r="G43" s="271"/>
      <c r="H43" s="271"/>
      <c r="I43" s="271"/>
      <c r="J43" s="271"/>
      <c r="K43" s="271"/>
      <c r="L43" s="272"/>
      <c r="M43" s="125">
        <f>SUM(M15:M41)</f>
        <v>0</v>
      </c>
      <c r="N43" s="125">
        <f>SUM(N15:N39)</f>
        <v>0</v>
      </c>
      <c r="O43" s="125">
        <f>SUM(O15:O41)</f>
        <v>0</v>
      </c>
      <c r="P43" s="125">
        <f>SUM(P15:P41)</f>
        <v>0</v>
      </c>
      <c r="Q43" s="125">
        <f>SUM(Q15:Q39)</f>
        <v>0</v>
      </c>
    </row>
    <row r="44" spans="1:17" ht="13.5">
      <c r="A44" s="105"/>
      <c r="B44" s="106"/>
      <c r="C44" s="106"/>
      <c r="D44" s="106"/>
      <c r="E44" s="260" t="s">
        <v>253</v>
      </c>
      <c r="F44" s="260"/>
      <c r="G44" s="260"/>
      <c r="H44" s="260"/>
      <c r="I44" s="260"/>
      <c r="J44" s="260"/>
      <c r="K44" s="260"/>
      <c r="L44" s="261"/>
      <c r="M44" s="100"/>
      <c r="N44" s="101"/>
      <c r="O44" s="101"/>
      <c r="P44" s="101"/>
      <c r="Q44" s="102"/>
    </row>
    <row r="45" spans="1:17" ht="14.25" customHeight="1">
      <c r="A45" s="105"/>
      <c r="B45" s="106"/>
      <c r="C45" s="106"/>
      <c r="D45" s="106"/>
      <c r="E45" s="260" t="s">
        <v>12</v>
      </c>
      <c r="F45" s="260"/>
      <c r="G45" s="260"/>
      <c r="H45" s="260"/>
      <c r="I45" s="260"/>
      <c r="J45" s="260"/>
      <c r="K45" s="260"/>
      <c r="L45" s="261"/>
      <c r="M45" s="103"/>
      <c r="N45" s="103"/>
      <c r="O45" s="103"/>
      <c r="P45" s="103"/>
      <c r="Q45" s="103"/>
    </row>
    <row r="46" spans="1:17" ht="14.25" customHeight="1">
      <c r="A46" s="105"/>
      <c r="B46" s="106"/>
      <c r="C46" s="106"/>
      <c r="D46" s="106"/>
      <c r="E46" s="120"/>
      <c r="F46" s="107"/>
      <c r="G46" s="107"/>
      <c r="H46" s="107"/>
      <c r="I46" s="107"/>
      <c r="J46" s="107"/>
      <c r="K46" s="107"/>
      <c r="L46" s="107"/>
      <c r="M46" s="108"/>
      <c r="N46" s="108"/>
      <c r="O46" s="108"/>
      <c r="P46" s="108"/>
      <c r="Q46" s="108"/>
    </row>
    <row r="47" spans="1:17" ht="14.25" customHeight="1">
      <c r="A47" s="105"/>
      <c r="B47" s="104" t="s">
        <v>254</v>
      </c>
      <c r="C47" s="104"/>
      <c r="D47" s="104"/>
      <c r="E47" s="120"/>
      <c r="F47" s="107"/>
      <c r="G47" s="107"/>
      <c r="H47" s="107"/>
      <c r="I47" s="107"/>
      <c r="J47" s="107"/>
      <c r="K47" s="107"/>
      <c r="L47" s="107"/>
      <c r="M47" s="108"/>
      <c r="N47" s="108"/>
      <c r="O47" s="108"/>
      <c r="P47" s="108"/>
      <c r="Q47" s="108"/>
    </row>
    <row r="48" spans="1:17" ht="14.25" customHeight="1">
      <c r="A48" s="105"/>
      <c r="B48" s="106" t="s">
        <v>255</v>
      </c>
      <c r="C48" s="106"/>
      <c r="D48" s="106"/>
      <c r="E48" s="120"/>
      <c r="F48" s="107"/>
      <c r="G48" s="107"/>
      <c r="H48" s="107"/>
      <c r="I48" s="107"/>
      <c r="J48" s="107"/>
      <c r="K48" s="107"/>
      <c r="L48" s="107"/>
      <c r="M48" s="108"/>
      <c r="N48" s="108"/>
      <c r="O48" s="108"/>
      <c r="P48" s="108"/>
      <c r="Q48" s="108"/>
    </row>
    <row r="49" spans="1:17" ht="30.75" customHeight="1">
      <c r="A49" s="105"/>
      <c r="B49" s="262" t="s">
        <v>256</v>
      </c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</row>
    <row r="50" spans="1:17" ht="30.75" customHeight="1">
      <c r="A50" s="105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</row>
    <row r="51" spans="2:4" ht="14.25" customHeight="1">
      <c r="B51" s="9"/>
      <c r="C51" s="9"/>
      <c r="D51" s="9"/>
    </row>
    <row r="52" spans="2:13" ht="12.75">
      <c r="B52" s="223" t="s">
        <v>32</v>
      </c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</row>
    <row r="53" spans="2:13" ht="12.75">
      <c r="B53" s="257" t="s">
        <v>47</v>
      </c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</row>
    <row r="54" spans="2:13" ht="12.75">
      <c r="B54" s="223" t="s">
        <v>33</v>
      </c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</row>
    <row r="55" spans="2:13" ht="12.75">
      <c r="B55" s="257" t="s">
        <v>47</v>
      </c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</row>
    <row r="56" spans="2:13" ht="12.75">
      <c r="B56" s="70" t="s">
        <v>48</v>
      </c>
      <c r="C56" s="86"/>
      <c r="D56" s="86"/>
      <c r="E56" s="122"/>
      <c r="F56" s="63"/>
      <c r="G56" s="63"/>
      <c r="H56" s="63"/>
      <c r="I56" s="63"/>
      <c r="J56" s="19"/>
      <c r="K56" s="19"/>
      <c r="L56" s="19"/>
      <c r="M56" s="19"/>
    </row>
  </sheetData>
  <sheetProtection/>
  <mergeCells count="25">
    <mergeCell ref="E43:L43"/>
    <mergeCell ref="B52:M52"/>
    <mergeCell ref="B53:M53"/>
    <mergeCell ref="B54:M54"/>
    <mergeCell ref="B55:M55"/>
    <mergeCell ref="E44:L44"/>
    <mergeCell ref="E45:L45"/>
    <mergeCell ref="B49:Q49"/>
    <mergeCell ref="A1:R1"/>
    <mergeCell ref="A2:R2"/>
    <mergeCell ref="A3:R3"/>
    <mergeCell ref="A4:V4"/>
    <mergeCell ref="A5:E5"/>
    <mergeCell ref="F11:F12"/>
    <mergeCell ref="G11:L11"/>
    <mergeCell ref="A6:I6"/>
    <mergeCell ref="C11:C12"/>
    <mergeCell ref="D11:D12"/>
    <mergeCell ref="A9:Q9"/>
    <mergeCell ref="A7:G7"/>
    <mergeCell ref="A8:E8"/>
    <mergeCell ref="M11:Q11"/>
    <mergeCell ref="A11:A12"/>
    <mergeCell ref="B11:B12"/>
    <mergeCell ref="E11:E12"/>
  </mergeCells>
  <printOptions/>
  <pageMargins left="0.4330708661417323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7">
      <selection activeCell="D27" sqref="D27"/>
    </sheetView>
  </sheetViews>
  <sheetFormatPr defaultColWidth="9.140625" defaultRowHeight="12.75"/>
  <cols>
    <col min="1" max="1" width="5.421875" style="0" customWidth="1"/>
    <col min="2" max="2" width="43.7109375" style="0" customWidth="1"/>
    <col min="3" max="3" width="7.421875" style="121" customWidth="1"/>
    <col min="4" max="4" width="7.140625" style="0" customWidth="1"/>
    <col min="5" max="5" width="6.421875" style="0" customWidth="1"/>
    <col min="6" max="10" width="7.140625" style="0" customWidth="1"/>
    <col min="11" max="11" width="9.8515625" style="0" customWidth="1"/>
    <col min="12" max="12" width="10.7109375" style="0" customWidth="1"/>
    <col min="13" max="13" width="10.421875" style="0" customWidth="1"/>
    <col min="14" max="14" width="9.57421875" style="0" customWidth="1"/>
    <col min="15" max="15" width="10.140625" style="0" customWidth="1"/>
  </cols>
  <sheetData>
    <row r="1" spans="1:20" ht="12.75">
      <c r="A1" s="229" t="s">
        <v>51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59"/>
      <c r="R1" s="59"/>
      <c r="S1" s="59"/>
      <c r="T1" s="59"/>
    </row>
    <row r="2" spans="1:20" ht="12.75">
      <c r="A2" s="231" t="s">
        <v>75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73"/>
      <c r="R2" s="73"/>
      <c r="S2" s="73"/>
      <c r="T2" s="73"/>
    </row>
    <row r="3" spans="1:20" ht="12.75">
      <c r="A3" s="230" t="s">
        <v>45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74"/>
      <c r="R3" s="74"/>
      <c r="S3" s="74"/>
      <c r="T3" s="74"/>
    </row>
    <row r="4" spans="1:20" ht="12.75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</row>
    <row r="5" spans="1:20" ht="12.75">
      <c r="A5" s="222" t="s">
        <v>250</v>
      </c>
      <c r="B5" s="222"/>
      <c r="C5" s="22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0" ht="12.75" customHeight="1">
      <c r="A6" s="222" t="s">
        <v>249</v>
      </c>
      <c r="B6" s="222"/>
      <c r="C6" s="222"/>
      <c r="D6" s="222"/>
      <c r="E6" s="222"/>
      <c r="F6" s="222"/>
      <c r="G6" s="22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</row>
    <row r="7" spans="1:20" ht="12.75">
      <c r="A7" s="222" t="s">
        <v>257</v>
      </c>
      <c r="B7" s="222"/>
      <c r="C7" s="222"/>
      <c r="D7" s="222"/>
      <c r="E7" s="22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</row>
    <row r="8" spans="1:20" ht="12.75">
      <c r="A8" s="222" t="s">
        <v>46</v>
      </c>
      <c r="B8" s="222"/>
      <c r="C8" s="22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</row>
    <row r="9" spans="1:20" ht="12.75" customHeight="1">
      <c r="A9" s="273" t="s">
        <v>387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59"/>
      <c r="Q9" s="59"/>
      <c r="R9" s="59"/>
      <c r="S9" s="59"/>
      <c r="T9" s="59"/>
    </row>
    <row r="11" spans="1:15" ht="12.75" customHeight="1">
      <c r="A11" s="263" t="s">
        <v>1</v>
      </c>
      <c r="B11" s="227" t="s">
        <v>2</v>
      </c>
      <c r="C11" s="274" t="s">
        <v>3</v>
      </c>
      <c r="D11" s="263" t="s">
        <v>4</v>
      </c>
      <c r="E11" s="256" t="s">
        <v>5</v>
      </c>
      <c r="F11" s="256"/>
      <c r="G11" s="256"/>
      <c r="H11" s="256"/>
      <c r="I11" s="256"/>
      <c r="J11" s="267"/>
      <c r="K11" s="268" t="s">
        <v>8</v>
      </c>
      <c r="L11" s="256"/>
      <c r="M11" s="256"/>
      <c r="N11" s="256"/>
      <c r="O11" s="267"/>
    </row>
    <row r="12" spans="1:15" ht="67.5" customHeight="1">
      <c r="A12" s="264"/>
      <c r="B12" s="228"/>
      <c r="C12" s="275"/>
      <c r="D12" s="264"/>
      <c r="E12" s="37" t="s">
        <v>6</v>
      </c>
      <c r="F12" s="37" t="s">
        <v>22</v>
      </c>
      <c r="G12" s="38" t="s">
        <v>18</v>
      </c>
      <c r="H12" s="38" t="s">
        <v>19</v>
      </c>
      <c r="I12" s="38" t="s">
        <v>20</v>
      </c>
      <c r="J12" s="38" t="s">
        <v>21</v>
      </c>
      <c r="K12" s="38" t="s">
        <v>7</v>
      </c>
      <c r="L12" s="38" t="s">
        <v>18</v>
      </c>
      <c r="M12" s="38" t="s">
        <v>19</v>
      </c>
      <c r="N12" s="38" t="s">
        <v>23</v>
      </c>
      <c r="O12" s="38" t="s">
        <v>24</v>
      </c>
    </row>
    <row r="13" spans="1:15" ht="12.75">
      <c r="A13" s="26">
        <v>1</v>
      </c>
      <c r="B13" s="27">
        <v>2</v>
      </c>
      <c r="C13" s="118">
        <v>3</v>
      </c>
      <c r="D13" s="26">
        <v>4</v>
      </c>
      <c r="E13" s="33">
        <v>5</v>
      </c>
      <c r="F13" s="26">
        <v>6</v>
      </c>
      <c r="G13" s="34">
        <v>7</v>
      </c>
      <c r="H13" s="35">
        <v>8</v>
      </c>
      <c r="I13" s="34">
        <v>9</v>
      </c>
      <c r="J13" s="35">
        <v>10</v>
      </c>
      <c r="K13" s="34">
        <v>11</v>
      </c>
      <c r="L13" s="35">
        <v>12</v>
      </c>
      <c r="M13" s="34">
        <v>13</v>
      </c>
      <c r="N13" s="35">
        <v>14</v>
      </c>
      <c r="O13" s="36">
        <v>15</v>
      </c>
    </row>
    <row r="14" spans="1:15" ht="14.25">
      <c r="A14" s="128"/>
      <c r="B14" s="114" t="s">
        <v>388</v>
      </c>
      <c r="C14" s="119"/>
      <c r="D14" s="92"/>
      <c r="E14" s="40"/>
      <c r="F14" s="41"/>
      <c r="G14" s="42"/>
      <c r="H14" s="41"/>
      <c r="I14" s="42"/>
      <c r="J14" s="42"/>
      <c r="K14" s="42"/>
      <c r="L14" s="42"/>
      <c r="M14" s="42"/>
      <c r="N14" s="42"/>
      <c r="O14" s="42"/>
    </row>
    <row r="15" spans="1:15" ht="12.75">
      <c r="A15" s="131">
        <v>1</v>
      </c>
      <c r="B15" s="132" t="s">
        <v>389</v>
      </c>
      <c r="C15" s="133" t="s">
        <v>25</v>
      </c>
      <c r="D15" s="134">
        <v>5</v>
      </c>
      <c r="E15" s="45"/>
      <c r="F15" s="46"/>
      <c r="G15" s="47">
        <f aca="true" t="shared" si="0" ref="G15:G42">E15*F15</f>
        <v>0</v>
      </c>
      <c r="H15" s="46"/>
      <c r="I15" s="47"/>
      <c r="J15" s="47">
        <f aca="true" t="shared" si="1" ref="J15:J28">SUM(G15:I15)</f>
        <v>0</v>
      </c>
      <c r="K15" s="47">
        <f aca="true" t="shared" si="2" ref="K15:K42">D15*E15</f>
        <v>0</v>
      </c>
      <c r="L15" s="47">
        <f aca="true" t="shared" si="3" ref="L15:L42">D15*G15</f>
        <v>0</v>
      </c>
      <c r="M15" s="47">
        <f aca="true" t="shared" si="4" ref="M15:M42">D15*H15</f>
        <v>0</v>
      </c>
      <c r="N15" s="47">
        <f aca="true" t="shared" si="5" ref="N15:N42">D15*I15</f>
        <v>0</v>
      </c>
      <c r="O15" s="47">
        <f aca="true" t="shared" si="6" ref="O15:O42">SUM(L15:N15)</f>
        <v>0</v>
      </c>
    </row>
    <row r="16" spans="1:15" ht="12.75">
      <c r="A16" s="135">
        <v>2</v>
      </c>
      <c r="B16" s="132" t="s">
        <v>390</v>
      </c>
      <c r="C16" s="133" t="s">
        <v>25</v>
      </c>
      <c r="D16" s="134">
        <v>5</v>
      </c>
      <c r="E16" s="45"/>
      <c r="F16" s="46"/>
      <c r="G16" s="47">
        <f t="shared" si="0"/>
        <v>0</v>
      </c>
      <c r="H16" s="46"/>
      <c r="I16" s="47"/>
      <c r="J16" s="47">
        <f t="shared" si="1"/>
        <v>0</v>
      </c>
      <c r="K16" s="47">
        <f t="shared" si="2"/>
        <v>0</v>
      </c>
      <c r="L16" s="47">
        <f t="shared" si="3"/>
        <v>0</v>
      </c>
      <c r="M16" s="47">
        <f t="shared" si="4"/>
        <v>0</v>
      </c>
      <c r="N16" s="47">
        <f t="shared" si="5"/>
        <v>0</v>
      </c>
      <c r="O16" s="47">
        <f t="shared" si="6"/>
        <v>0</v>
      </c>
    </row>
    <row r="17" spans="1:15" ht="12.75">
      <c r="A17" s="131">
        <v>3</v>
      </c>
      <c r="B17" s="132" t="s">
        <v>391</v>
      </c>
      <c r="C17" s="133" t="s">
        <v>25</v>
      </c>
      <c r="D17" s="134">
        <v>5</v>
      </c>
      <c r="E17" s="45"/>
      <c r="F17" s="46"/>
      <c r="G17" s="47">
        <f t="shared" si="0"/>
        <v>0</v>
      </c>
      <c r="H17" s="46"/>
      <c r="I17" s="47"/>
      <c r="J17" s="47">
        <f t="shared" si="1"/>
        <v>0</v>
      </c>
      <c r="K17" s="47">
        <f t="shared" si="2"/>
        <v>0</v>
      </c>
      <c r="L17" s="47">
        <f t="shared" si="3"/>
        <v>0</v>
      </c>
      <c r="M17" s="47">
        <f t="shared" si="4"/>
        <v>0</v>
      </c>
      <c r="N17" s="47">
        <f t="shared" si="5"/>
        <v>0</v>
      </c>
      <c r="O17" s="47">
        <f t="shared" si="6"/>
        <v>0</v>
      </c>
    </row>
    <row r="18" spans="1:15" ht="12.75">
      <c r="A18" s="131">
        <v>4</v>
      </c>
      <c r="B18" s="136" t="s">
        <v>392</v>
      </c>
      <c r="C18" s="133" t="s">
        <v>17</v>
      </c>
      <c r="D18" s="134">
        <v>50</v>
      </c>
      <c r="E18" s="45"/>
      <c r="F18" s="46"/>
      <c r="G18" s="47">
        <f t="shared" si="0"/>
        <v>0</v>
      </c>
      <c r="H18" s="46"/>
      <c r="I18" s="47"/>
      <c r="J18" s="47">
        <f t="shared" si="1"/>
        <v>0</v>
      </c>
      <c r="K18" s="47">
        <f t="shared" si="2"/>
        <v>0</v>
      </c>
      <c r="L18" s="47">
        <f t="shared" si="3"/>
        <v>0</v>
      </c>
      <c r="M18" s="47">
        <f t="shared" si="4"/>
        <v>0</v>
      </c>
      <c r="N18" s="47">
        <f t="shared" si="5"/>
        <v>0</v>
      </c>
      <c r="O18" s="47">
        <f t="shared" si="6"/>
        <v>0</v>
      </c>
    </row>
    <row r="19" spans="1:15" ht="12.75">
      <c r="A19" s="135">
        <v>5</v>
      </c>
      <c r="B19" s="132" t="s">
        <v>393</v>
      </c>
      <c r="C19" s="133" t="s">
        <v>25</v>
      </c>
      <c r="D19" s="134">
        <v>5</v>
      </c>
      <c r="E19" s="45"/>
      <c r="F19" s="46"/>
      <c r="G19" s="47"/>
      <c r="H19" s="46"/>
      <c r="I19" s="47"/>
      <c r="J19" s="47"/>
      <c r="K19" s="47"/>
      <c r="L19" s="47"/>
      <c r="M19" s="47"/>
      <c r="N19" s="47"/>
      <c r="O19" s="47"/>
    </row>
    <row r="20" spans="1:15" ht="12.75">
      <c r="A20" s="131">
        <v>6</v>
      </c>
      <c r="B20" s="136" t="s">
        <v>394</v>
      </c>
      <c r="C20" s="133" t="s">
        <v>17</v>
      </c>
      <c r="D20" s="134">
        <v>250</v>
      </c>
      <c r="E20" s="40"/>
      <c r="F20" s="41"/>
      <c r="G20" s="42">
        <f t="shared" si="0"/>
        <v>0</v>
      </c>
      <c r="H20" s="41"/>
      <c r="I20" s="42"/>
      <c r="J20" s="42">
        <f t="shared" si="1"/>
        <v>0</v>
      </c>
      <c r="K20" s="42">
        <f t="shared" si="2"/>
        <v>0</v>
      </c>
      <c r="L20" s="42">
        <f t="shared" si="3"/>
        <v>0</v>
      </c>
      <c r="M20" s="42">
        <f t="shared" si="4"/>
        <v>0</v>
      </c>
      <c r="N20" s="42">
        <f t="shared" si="5"/>
        <v>0</v>
      </c>
      <c r="O20" s="42">
        <f t="shared" si="6"/>
        <v>0</v>
      </c>
    </row>
    <row r="21" spans="1:15" ht="14.25">
      <c r="A21" s="119"/>
      <c r="B21" s="146" t="s">
        <v>395</v>
      </c>
      <c r="C21" s="123"/>
      <c r="D21" s="116"/>
      <c r="E21" s="40"/>
      <c r="F21" s="41"/>
      <c r="G21" s="42">
        <f t="shared" si="0"/>
        <v>0</v>
      </c>
      <c r="H21" s="41"/>
      <c r="I21" s="42"/>
      <c r="J21" s="42">
        <f t="shared" si="1"/>
        <v>0</v>
      </c>
      <c r="K21" s="42">
        <f t="shared" si="2"/>
        <v>0</v>
      </c>
      <c r="L21" s="42">
        <f t="shared" si="3"/>
        <v>0</v>
      </c>
      <c r="M21" s="42">
        <f t="shared" si="4"/>
        <v>0</v>
      </c>
      <c r="N21" s="42">
        <f t="shared" si="5"/>
        <v>0</v>
      </c>
      <c r="O21" s="42">
        <f t="shared" si="6"/>
        <v>0</v>
      </c>
    </row>
    <row r="22" spans="1:15" ht="15" customHeight="1">
      <c r="A22" s="143">
        <v>1</v>
      </c>
      <c r="B22" s="144" t="s">
        <v>396</v>
      </c>
      <c r="C22" s="140" t="s">
        <v>25</v>
      </c>
      <c r="D22" s="137">
        <v>7</v>
      </c>
      <c r="E22" s="40"/>
      <c r="F22" s="41"/>
      <c r="G22" s="42">
        <f t="shared" si="0"/>
        <v>0</v>
      </c>
      <c r="H22" s="41"/>
      <c r="I22" s="42"/>
      <c r="J22" s="42">
        <f t="shared" si="1"/>
        <v>0</v>
      </c>
      <c r="K22" s="42">
        <f t="shared" si="2"/>
        <v>0</v>
      </c>
      <c r="L22" s="42">
        <f t="shared" si="3"/>
        <v>0</v>
      </c>
      <c r="M22" s="42">
        <f t="shared" si="4"/>
        <v>0</v>
      </c>
      <c r="N22" s="42">
        <f t="shared" si="5"/>
        <v>0</v>
      </c>
      <c r="O22" s="42">
        <f t="shared" si="6"/>
        <v>0</v>
      </c>
    </row>
    <row r="23" spans="1:15" ht="15" customHeight="1">
      <c r="A23" s="143">
        <v>2</v>
      </c>
      <c r="B23" s="144" t="s">
        <v>397</v>
      </c>
      <c r="C23" s="140" t="s">
        <v>17</v>
      </c>
      <c r="D23" s="137">
        <v>150</v>
      </c>
      <c r="E23" s="40"/>
      <c r="F23" s="41"/>
      <c r="G23" s="42">
        <f t="shared" si="0"/>
        <v>0</v>
      </c>
      <c r="H23" s="41"/>
      <c r="I23" s="42"/>
      <c r="J23" s="42">
        <f t="shared" si="1"/>
        <v>0</v>
      </c>
      <c r="K23" s="42">
        <f t="shared" si="2"/>
        <v>0</v>
      </c>
      <c r="L23" s="42">
        <f t="shared" si="3"/>
        <v>0</v>
      </c>
      <c r="M23" s="42">
        <f t="shared" si="4"/>
        <v>0</v>
      </c>
      <c r="N23" s="42">
        <f t="shared" si="5"/>
        <v>0</v>
      </c>
      <c r="O23" s="42">
        <f t="shared" si="6"/>
        <v>0</v>
      </c>
    </row>
    <row r="24" spans="1:15" ht="12.75">
      <c r="A24" s="143">
        <v>3</v>
      </c>
      <c r="B24" s="216" t="s">
        <v>398</v>
      </c>
      <c r="C24" s="139" t="s">
        <v>17</v>
      </c>
      <c r="D24" s="138">
        <v>480</v>
      </c>
      <c r="E24" s="40"/>
      <c r="F24" s="41"/>
      <c r="G24" s="42">
        <f t="shared" si="0"/>
        <v>0</v>
      </c>
      <c r="H24" s="41"/>
      <c r="I24" s="42"/>
      <c r="J24" s="42">
        <f t="shared" si="1"/>
        <v>0</v>
      </c>
      <c r="K24" s="42">
        <f t="shared" si="2"/>
        <v>0</v>
      </c>
      <c r="L24" s="42">
        <f t="shared" si="3"/>
        <v>0</v>
      </c>
      <c r="M24" s="42">
        <f t="shared" si="4"/>
        <v>0</v>
      </c>
      <c r="N24" s="42">
        <f t="shared" si="5"/>
        <v>0</v>
      </c>
      <c r="O24" s="42">
        <f t="shared" si="6"/>
        <v>0</v>
      </c>
    </row>
    <row r="25" spans="1:15" ht="12.75">
      <c r="A25" s="143">
        <v>4</v>
      </c>
      <c r="B25" s="216" t="s">
        <v>399</v>
      </c>
      <c r="C25" s="139" t="s">
        <v>17</v>
      </c>
      <c r="D25" s="138">
        <v>30</v>
      </c>
      <c r="E25" s="40"/>
      <c r="F25" s="41"/>
      <c r="G25" s="42">
        <f t="shared" si="0"/>
        <v>0</v>
      </c>
      <c r="H25" s="41"/>
      <c r="I25" s="42"/>
      <c r="J25" s="42">
        <f t="shared" si="1"/>
        <v>0</v>
      </c>
      <c r="K25" s="42">
        <f t="shared" si="2"/>
        <v>0</v>
      </c>
      <c r="L25" s="42">
        <f t="shared" si="3"/>
        <v>0</v>
      </c>
      <c r="M25" s="42">
        <f t="shared" si="4"/>
        <v>0</v>
      </c>
      <c r="N25" s="42">
        <f t="shared" si="5"/>
        <v>0</v>
      </c>
      <c r="O25" s="42">
        <f t="shared" si="6"/>
        <v>0</v>
      </c>
    </row>
    <row r="26" spans="1:15" ht="12.75">
      <c r="A26" s="143">
        <v>5</v>
      </c>
      <c r="B26" s="216" t="s">
        <v>400</v>
      </c>
      <c r="C26" s="139" t="s">
        <v>17</v>
      </c>
      <c r="D26" s="138">
        <v>480</v>
      </c>
      <c r="E26" s="45"/>
      <c r="F26" s="46"/>
      <c r="G26" s="47">
        <f t="shared" si="0"/>
        <v>0</v>
      </c>
      <c r="H26" s="46"/>
      <c r="I26" s="47"/>
      <c r="J26" s="47">
        <f t="shared" si="1"/>
        <v>0</v>
      </c>
      <c r="K26" s="47">
        <f t="shared" si="2"/>
        <v>0</v>
      </c>
      <c r="L26" s="47">
        <f t="shared" si="3"/>
        <v>0</v>
      </c>
      <c r="M26" s="47">
        <f t="shared" si="4"/>
        <v>0</v>
      </c>
      <c r="N26" s="47">
        <f t="shared" si="5"/>
        <v>0</v>
      </c>
      <c r="O26" s="47">
        <f t="shared" si="6"/>
        <v>0</v>
      </c>
    </row>
    <row r="27" spans="1:16" ht="12.75">
      <c r="A27" s="143">
        <v>6</v>
      </c>
      <c r="B27" s="216" t="s">
        <v>401</v>
      </c>
      <c r="C27" s="139" t="s">
        <v>17</v>
      </c>
      <c r="D27" s="138">
        <v>156</v>
      </c>
      <c r="E27" s="111"/>
      <c r="F27" s="41"/>
      <c r="G27" s="41">
        <f t="shared" si="0"/>
        <v>0</v>
      </c>
      <c r="H27" s="41"/>
      <c r="I27" s="41"/>
      <c r="J27" s="41">
        <f t="shared" si="1"/>
        <v>0</v>
      </c>
      <c r="K27" s="41">
        <f t="shared" si="2"/>
        <v>0</v>
      </c>
      <c r="L27" s="41">
        <f t="shared" si="3"/>
        <v>0</v>
      </c>
      <c r="M27" s="41">
        <f t="shared" si="4"/>
        <v>0</v>
      </c>
      <c r="N27" s="41">
        <f t="shared" si="5"/>
        <v>0</v>
      </c>
      <c r="O27" s="41">
        <f t="shared" si="6"/>
        <v>0</v>
      </c>
      <c r="P27" s="85"/>
    </row>
    <row r="28" spans="1:16" ht="26.25">
      <c r="A28" s="143">
        <v>7</v>
      </c>
      <c r="B28" s="217" t="s">
        <v>402</v>
      </c>
      <c r="C28" s="139" t="s">
        <v>25</v>
      </c>
      <c r="D28" s="138">
        <v>9</v>
      </c>
      <c r="E28" s="124"/>
      <c r="F28" s="46"/>
      <c r="G28" s="46">
        <f t="shared" si="0"/>
        <v>0</v>
      </c>
      <c r="H28" s="46"/>
      <c r="I28" s="46"/>
      <c r="J28" s="46">
        <f t="shared" si="1"/>
        <v>0</v>
      </c>
      <c r="K28" s="46">
        <f t="shared" si="2"/>
        <v>0</v>
      </c>
      <c r="L28" s="46">
        <f t="shared" si="3"/>
        <v>0</v>
      </c>
      <c r="M28" s="46">
        <f t="shared" si="4"/>
        <v>0</v>
      </c>
      <c r="N28" s="46">
        <f t="shared" si="5"/>
        <v>0</v>
      </c>
      <c r="O28" s="46">
        <f t="shared" si="6"/>
        <v>0</v>
      </c>
      <c r="P28" s="85"/>
    </row>
    <row r="29" spans="1:15" ht="12.75">
      <c r="A29" s="143">
        <v>8</v>
      </c>
      <c r="B29" s="217" t="s">
        <v>403</v>
      </c>
      <c r="C29" s="139" t="s">
        <v>25</v>
      </c>
      <c r="D29" s="138">
        <v>5</v>
      </c>
      <c r="E29" s="40"/>
      <c r="F29" s="41"/>
      <c r="G29" s="42">
        <f t="shared" si="0"/>
        <v>0</v>
      </c>
      <c r="H29" s="41"/>
      <c r="I29" s="42"/>
      <c r="J29" s="42">
        <f aca="true" t="shared" si="7" ref="J29:J42">SUM(G29:I29)</f>
        <v>0</v>
      </c>
      <c r="K29" s="42">
        <f t="shared" si="2"/>
        <v>0</v>
      </c>
      <c r="L29" s="42">
        <f t="shared" si="3"/>
        <v>0</v>
      </c>
      <c r="M29" s="42">
        <f t="shared" si="4"/>
        <v>0</v>
      </c>
      <c r="N29" s="42">
        <f t="shared" si="5"/>
        <v>0</v>
      </c>
      <c r="O29" s="42">
        <f t="shared" si="6"/>
        <v>0</v>
      </c>
    </row>
    <row r="30" spans="1:15" ht="26.25">
      <c r="A30" s="143">
        <v>9</v>
      </c>
      <c r="B30" s="217" t="s">
        <v>404</v>
      </c>
      <c r="C30" s="139" t="s">
        <v>25</v>
      </c>
      <c r="D30" s="138">
        <v>1</v>
      </c>
      <c r="E30" s="40"/>
      <c r="F30" s="41"/>
      <c r="G30" s="42">
        <f t="shared" si="0"/>
        <v>0</v>
      </c>
      <c r="H30" s="41"/>
      <c r="I30" s="42"/>
      <c r="J30" s="42">
        <f t="shared" si="7"/>
        <v>0</v>
      </c>
      <c r="K30" s="42">
        <f t="shared" si="2"/>
        <v>0</v>
      </c>
      <c r="L30" s="42">
        <f t="shared" si="3"/>
        <v>0</v>
      </c>
      <c r="M30" s="42">
        <f t="shared" si="4"/>
        <v>0</v>
      </c>
      <c r="N30" s="42">
        <f t="shared" si="5"/>
        <v>0</v>
      </c>
      <c r="O30" s="42">
        <f t="shared" si="6"/>
        <v>0</v>
      </c>
    </row>
    <row r="31" spans="1:15" ht="12.75">
      <c r="A31" s="143">
        <v>10</v>
      </c>
      <c r="B31" s="218" t="s">
        <v>405</v>
      </c>
      <c r="C31" s="140" t="s">
        <v>25</v>
      </c>
      <c r="D31" s="137">
        <v>5</v>
      </c>
      <c r="E31" s="40"/>
      <c r="F31" s="41"/>
      <c r="G31" s="42">
        <f t="shared" si="0"/>
        <v>0</v>
      </c>
      <c r="H31" s="41"/>
      <c r="I31" s="42"/>
      <c r="J31" s="42">
        <f t="shared" si="7"/>
        <v>0</v>
      </c>
      <c r="K31" s="42">
        <f t="shared" si="2"/>
        <v>0</v>
      </c>
      <c r="L31" s="42">
        <f t="shared" si="3"/>
        <v>0</v>
      </c>
      <c r="M31" s="42">
        <f t="shared" si="4"/>
        <v>0</v>
      </c>
      <c r="N31" s="42">
        <f t="shared" si="5"/>
        <v>0</v>
      </c>
      <c r="O31" s="42">
        <f t="shared" si="6"/>
        <v>0</v>
      </c>
    </row>
    <row r="32" spans="1:15" ht="12.75">
      <c r="A32" s="143">
        <v>11</v>
      </c>
      <c r="B32" s="218" t="s">
        <v>406</v>
      </c>
      <c r="C32" s="140" t="s">
        <v>25</v>
      </c>
      <c r="D32" s="137">
        <v>1</v>
      </c>
      <c r="E32" s="40"/>
      <c r="F32" s="41"/>
      <c r="G32" s="42">
        <f t="shared" si="0"/>
        <v>0</v>
      </c>
      <c r="H32" s="41"/>
      <c r="I32" s="42"/>
      <c r="J32" s="42">
        <f t="shared" si="7"/>
        <v>0</v>
      </c>
      <c r="K32" s="42">
        <f t="shared" si="2"/>
        <v>0</v>
      </c>
      <c r="L32" s="42">
        <f t="shared" si="3"/>
        <v>0</v>
      </c>
      <c r="M32" s="42">
        <f t="shared" si="4"/>
        <v>0</v>
      </c>
      <c r="N32" s="42">
        <f t="shared" si="5"/>
        <v>0</v>
      </c>
      <c r="O32" s="42">
        <f t="shared" si="6"/>
        <v>0</v>
      </c>
    </row>
    <row r="33" spans="1:15" ht="12.75">
      <c r="A33" s="143">
        <v>12</v>
      </c>
      <c r="B33" s="218" t="s">
        <v>407</v>
      </c>
      <c r="C33" s="140" t="s">
        <v>408</v>
      </c>
      <c r="D33" s="137">
        <v>15</v>
      </c>
      <c r="E33" s="40"/>
      <c r="F33" s="41"/>
      <c r="G33" s="42">
        <f t="shared" si="0"/>
        <v>0</v>
      </c>
      <c r="H33" s="41"/>
      <c r="I33" s="42"/>
      <c r="J33" s="42">
        <f t="shared" si="7"/>
        <v>0</v>
      </c>
      <c r="K33" s="42">
        <f t="shared" si="2"/>
        <v>0</v>
      </c>
      <c r="L33" s="42">
        <f t="shared" si="3"/>
        <v>0</v>
      </c>
      <c r="M33" s="42">
        <f t="shared" si="4"/>
        <v>0</v>
      </c>
      <c r="N33" s="42">
        <f t="shared" si="5"/>
        <v>0</v>
      </c>
      <c r="O33" s="42">
        <f t="shared" si="6"/>
        <v>0</v>
      </c>
    </row>
    <row r="34" spans="1:15" ht="12.75">
      <c r="A34" s="143">
        <v>13</v>
      </c>
      <c r="B34" s="217" t="s">
        <v>409</v>
      </c>
      <c r="C34" s="140" t="s">
        <v>25</v>
      </c>
      <c r="D34" s="137">
        <v>14</v>
      </c>
      <c r="E34" s="40"/>
      <c r="F34" s="41"/>
      <c r="G34" s="42">
        <f t="shared" si="0"/>
        <v>0</v>
      </c>
      <c r="H34" s="41"/>
      <c r="I34" s="42"/>
      <c r="J34" s="42">
        <f t="shared" si="7"/>
        <v>0</v>
      </c>
      <c r="K34" s="42">
        <f t="shared" si="2"/>
        <v>0</v>
      </c>
      <c r="L34" s="42">
        <f t="shared" si="3"/>
        <v>0</v>
      </c>
      <c r="M34" s="42">
        <f t="shared" si="4"/>
        <v>0</v>
      </c>
      <c r="N34" s="42">
        <f t="shared" si="5"/>
        <v>0</v>
      </c>
      <c r="O34" s="42">
        <f t="shared" si="6"/>
        <v>0</v>
      </c>
    </row>
    <row r="35" spans="1:15" ht="26.25">
      <c r="A35" s="143">
        <v>14</v>
      </c>
      <c r="B35" s="217" t="s">
        <v>410</v>
      </c>
      <c r="C35" s="141" t="s">
        <v>25</v>
      </c>
      <c r="D35" s="139">
        <v>1</v>
      </c>
      <c r="E35" s="40"/>
      <c r="F35" s="41"/>
      <c r="G35" s="42">
        <f t="shared" si="0"/>
        <v>0</v>
      </c>
      <c r="H35" s="41"/>
      <c r="I35" s="42"/>
      <c r="J35" s="42">
        <f t="shared" si="7"/>
        <v>0</v>
      </c>
      <c r="K35" s="42">
        <f t="shared" si="2"/>
        <v>0</v>
      </c>
      <c r="L35" s="42">
        <f t="shared" si="3"/>
        <v>0</v>
      </c>
      <c r="M35" s="42">
        <f t="shared" si="4"/>
        <v>0</v>
      </c>
      <c r="N35" s="42">
        <f t="shared" si="5"/>
        <v>0</v>
      </c>
      <c r="O35" s="42">
        <f t="shared" si="6"/>
        <v>0</v>
      </c>
    </row>
    <row r="36" spans="1:15" ht="12.75">
      <c r="A36" s="143">
        <v>15</v>
      </c>
      <c r="B36" s="218" t="s">
        <v>411</v>
      </c>
      <c r="C36" s="140" t="s">
        <v>25</v>
      </c>
      <c r="D36" s="137">
        <v>15</v>
      </c>
      <c r="E36" s="40"/>
      <c r="F36" s="41"/>
      <c r="G36" s="42">
        <f t="shared" si="0"/>
        <v>0</v>
      </c>
      <c r="H36" s="41"/>
      <c r="I36" s="42"/>
      <c r="J36" s="42">
        <f t="shared" si="7"/>
        <v>0</v>
      </c>
      <c r="K36" s="42">
        <f t="shared" si="2"/>
        <v>0</v>
      </c>
      <c r="L36" s="42">
        <f t="shared" si="3"/>
        <v>0</v>
      </c>
      <c r="M36" s="42">
        <f t="shared" si="4"/>
        <v>0</v>
      </c>
      <c r="N36" s="42">
        <f t="shared" si="5"/>
        <v>0</v>
      </c>
      <c r="O36" s="42">
        <f t="shared" si="6"/>
        <v>0</v>
      </c>
    </row>
    <row r="37" spans="1:15" ht="12.75">
      <c r="A37" s="143">
        <v>16</v>
      </c>
      <c r="B37" s="218" t="s">
        <v>412</v>
      </c>
      <c r="C37" s="140" t="s">
        <v>25</v>
      </c>
      <c r="D37" s="137">
        <v>53</v>
      </c>
      <c r="E37" s="40"/>
      <c r="F37" s="41"/>
      <c r="G37" s="42">
        <f t="shared" si="0"/>
        <v>0</v>
      </c>
      <c r="H37" s="41"/>
      <c r="I37" s="42"/>
      <c r="J37" s="42">
        <f t="shared" si="7"/>
        <v>0</v>
      </c>
      <c r="K37" s="42">
        <f t="shared" si="2"/>
        <v>0</v>
      </c>
      <c r="L37" s="42">
        <f t="shared" si="3"/>
        <v>0</v>
      </c>
      <c r="M37" s="42">
        <f t="shared" si="4"/>
        <v>0</v>
      </c>
      <c r="N37" s="42">
        <f t="shared" si="5"/>
        <v>0</v>
      </c>
      <c r="O37" s="42">
        <f t="shared" si="6"/>
        <v>0</v>
      </c>
    </row>
    <row r="38" spans="1:15" ht="12.75">
      <c r="A38" s="143">
        <v>17</v>
      </c>
      <c r="B38" s="218" t="s">
        <v>413</v>
      </c>
      <c r="C38" s="140" t="s">
        <v>25</v>
      </c>
      <c r="D38" s="137">
        <v>15</v>
      </c>
      <c r="E38" s="40"/>
      <c r="F38" s="41"/>
      <c r="G38" s="42">
        <f t="shared" si="0"/>
        <v>0</v>
      </c>
      <c r="H38" s="41"/>
      <c r="I38" s="42"/>
      <c r="J38" s="42">
        <f t="shared" si="7"/>
        <v>0</v>
      </c>
      <c r="K38" s="42">
        <f t="shared" si="2"/>
        <v>0</v>
      </c>
      <c r="L38" s="42">
        <f t="shared" si="3"/>
        <v>0</v>
      </c>
      <c r="M38" s="42">
        <f t="shared" si="4"/>
        <v>0</v>
      </c>
      <c r="N38" s="42">
        <f t="shared" si="5"/>
        <v>0</v>
      </c>
      <c r="O38" s="42">
        <f t="shared" si="6"/>
        <v>0</v>
      </c>
    </row>
    <row r="39" spans="1:15" ht="12.75">
      <c r="A39" s="143">
        <v>18</v>
      </c>
      <c r="B39" s="218" t="s">
        <v>414</v>
      </c>
      <c r="C39" s="139" t="s">
        <v>408</v>
      </c>
      <c r="D39" s="138">
        <v>15</v>
      </c>
      <c r="E39" s="40"/>
      <c r="F39" s="41"/>
      <c r="G39" s="42">
        <f t="shared" si="0"/>
        <v>0</v>
      </c>
      <c r="H39" s="41"/>
      <c r="I39" s="42"/>
      <c r="J39" s="42">
        <f t="shared" si="7"/>
        <v>0</v>
      </c>
      <c r="K39" s="42">
        <f t="shared" si="2"/>
        <v>0</v>
      </c>
      <c r="L39" s="42">
        <f t="shared" si="3"/>
        <v>0</v>
      </c>
      <c r="M39" s="42">
        <f t="shared" si="4"/>
        <v>0</v>
      </c>
      <c r="N39" s="42">
        <f t="shared" si="5"/>
        <v>0</v>
      </c>
      <c r="O39" s="42">
        <f t="shared" si="6"/>
        <v>0</v>
      </c>
    </row>
    <row r="40" spans="1:15" ht="12.75">
      <c r="A40" s="143">
        <v>19</v>
      </c>
      <c r="B40" s="216" t="s">
        <v>415</v>
      </c>
      <c r="C40" s="139" t="s">
        <v>17</v>
      </c>
      <c r="D40" s="138">
        <v>480</v>
      </c>
      <c r="E40" s="40"/>
      <c r="F40" s="41"/>
      <c r="G40" s="42">
        <f t="shared" si="0"/>
        <v>0</v>
      </c>
      <c r="H40" s="41"/>
      <c r="I40" s="42"/>
      <c r="J40" s="42">
        <f t="shared" si="7"/>
        <v>0</v>
      </c>
      <c r="K40" s="42">
        <f t="shared" si="2"/>
        <v>0</v>
      </c>
      <c r="L40" s="42">
        <f t="shared" si="3"/>
        <v>0</v>
      </c>
      <c r="M40" s="42">
        <f t="shared" si="4"/>
        <v>0</v>
      </c>
      <c r="N40" s="42">
        <f t="shared" si="5"/>
        <v>0</v>
      </c>
      <c r="O40" s="42">
        <f t="shared" si="6"/>
        <v>0</v>
      </c>
    </row>
    <row r="41" spans="1:15" ht="12.75">
      <c r="A41" s="145">
        <v>20</v>
      </c>
      <c r="B41" s="142" t="s">
        <v>416</v>
      </c>
      <c r="C41" s="145" t="s">
        <v>25</v>
      </c>
      <c r="D41" s="145">
        <v>7</v>
      </c>
      <c r="E41" s="40"/>
      <c r="F41" s="41"/>
      <c r="G41" s="42">
        <f t="shared" si="0"/>
        <v>0</v>
      </c>
      <c r="H41" s="41"/>
      <c r="I41" s="42"/>
      <c r="J41" s="42">
        <f t="shared" si="7"/>
        <v>0</v>
      </c>
      <c r="K41" s="42">
        <f t="shared" si="2"/>
        <v>0</v>
      </c>
      <c r="L41" s="42">
        <f t="shared" si="3"/>
        <v>0</v>
      </c>
      <c r="M41" s="42">
        <f t="shared" si="4"/>
        <v>0</v>
      </c>
      <c r="N41" s="42">
        <f t="shared" si="5"/>
        <v>0</v>
      </c>
      <c r="O41" s="42">
        <f t="shared" si="6"/>
        <v>0</v>
      </c>
    </row>
    <row r="42" spans="1:15" ht="12.75">
      <c r="A42" s="143">
        <v>21</v>
      </c>
      <c r="B42" s="219" t="s">
        <v>417</v>
      </c>
      <c r="C42" s="140" t="s">
        <v>418</v>
      </c>
      <c r="D42" s="137">
        <v>5</v>
      </c>
      <c r="E42" s="45"/>
      <c r="F42" s="46"/>
      <c r="G42" s="47">
        <f t="shared" si="0"/>
        <v>0</v>
      </c>
      <c r="H42" s="46"/>
      <c r="I42" s="47"/>
      <c r="J42" s="47">
        <f t="shared" si="7"/>
        <v>0</v>
      </c>
      <c r="K42" s="47">
        <f t="shared" si="2"/>
        <v>0</v>
      </c>
      <c r="L42" s="47">
        <f t="shared" si="3"/>
        <v>0</v>
      </c>
      <c r="M42" s="47">
        <f t="shared" si="4"/>
        <v>0</v>
      </c>
      <c r="N42" s="47">
        <f t="shared" si="5"/>
        <v>0</v>
      </c>
      <c r="O42" s="47">
        <f t="shared" si="6"/>
        <v>0</v>
      </c>
    </row>
    <row r="43" spans="1:15" ht="12.75">
      <c r="A43" s="143">
        <v>22</v>
      </c>
      <c r="B43" s="191" t="s">
        <v>27</v>
      </c>
      <c r="C43" s="145" t="s">
        <v>25</v>
      </c>
      <c r="D43" s="215">
        <v>1</v>
      </c>
      <c r="E43" s="45"/>
      <c r="F43" s="46"/>
      <c r="G43" s="47">
        <f>E43*F43</f>
        <v>0</v>
      </c>
      <c r="H43" s="46"/>
      <c r="I43" s="47"/>
      <c r="J43" s="47">
        <f>SUM(G43:I43)</f>
        <v>0</v>
      </c>
      <c r="K43" s="47">
        <f>D43*E43</f>
        <v>0</v>
      </c>
      <c r="L43" s="47">
        <f>D43*G43</f>
        <v>0</v>
      </c>
      <c r="M43" s="47">
        <f>D43*H43</f>
        <v>0</v>
      </c>
      <c r="N43" s="47">
        <f>D43*I43</f>
        <v>0</v>
      </c>
      <c r="O43" s="47">
        <f>SUM(L43:N43)</f>
        <v>0</v>
      </c>
    </row>
    <row r="44" spans="1:15" ht="13.5">
      <c r="A44" s="105"/>
      <c r="B44" s="106"/>
      <c r="C44" s="271" t="s">
        <v>11</v>
      </c>
      <c r="D44" s="271"/>
      <c r="E44" s="271"/>
      <c r="F44" s="271"/>
      <c r="G44" s="271"/>
      <c r="H44" s="271"/>
      <c r="I44" s="271"/>
      <c r="J44" s="272"/>
      <c r="K44" s="125">
        <f>SUM(K15:K42)</f>
        <v>0</v>
      </c>
      <c r="L44" s="125">
        <f>SUM(L15:L42)</f>
        <v>0</v>
      </c>
      <c r="M44" s="125">
        <f>SUM(M15:M42)</f>
        <v>0</v>
      </c>
      <c r="N44" s="125">
        <f>SUM(N15:N42)</f>
        <v>0</v>
      </c>
      <c r="O44" s="125">
        <f>SUM(O15:O42)</f>
        <v>0</v>
      </c>
    </row>
    <row r="45" spans="1:15" ht="13.5">
      <c r="A45" s="105"/>
      <c r="B45" s="106"/>
      <c r="C45" s="260" t="s">
        <v>253</v>
      </c>
      <c r="D45" s="260"/>
      <c r="E45" s="260"/>
      <c r="F45" s="260"/>
      <c r="G45" s="260"/>
      <c r="H45" s="260"/>
      <c r="I45" s="260"/>
      <c r="J45" s="261"/>
      <c r="K45" s="100"/>
      <c r="L45" s="101"/>
      <c r="M45" s="101"/>
      <c r="N45" s="101"/>
      <c r="O45" s="102"/>
    </row>
    <row r="46" spans="1:15" ht="14.25" customHeight="1">
      <c r="A46" s="105"/>
      <c r="B46" s="106"/>
      <c r="C46" s="260" t="s">
        <v>12</v>
      </c>
      <c r="D46" s="260"/>
      <c r="E46" s="260"/>
      <c r="F46" s="260"/>
      <c r="G46" s="260"/>
      <c r="H46" s="260"/>
      <c r="I46" s="260"/>
      <c r="J46" s="261"/>
      <c r="K46" s="103"/>
      <c r="L46" s="103"/>
      <c r="M46" s="103"/>
      <c r="N46" s="103"/>
      <c r="O46" s="103"/>
    </row>
    <row r="47" spans="1:15" ht="14.25" customHeight="1">
      <c r="A47" s="105"/>
      <c r="B47" s="106"/>
      <c r="C47" s="120"/>
      <c r="D47" s="107"/>
      <c r="E47" s="107"/>
      <c r="F47" s="107"/>
      <c r="G47" s="107"/>
      <c r="H47" s="107"/>
      <c r="I47" s="107"/>
      <c r="J47" s="107"/>
      <c r="K47" s="108"/>
      <c r="L47" s="108"/>
      <c r="M47" s="108"/>
      <c r="N47" s="108"/>
      <c r="O47" s="108"/>
    </row>
    <row r="48" spans="1:15" ht="14.25" customHeight="1">
      <c r="A48" s="105"/>
      <c r="B48" s="104" t="s">
        <v>254</v>
      </c>
      <c r="C48" s="120"/>
      <c r="D48" s="107"/>
      <c r="E48" s="107"/>
      <c r="F48" s="107"/>
      <c r="G48" s="107"/>
      <c r="H48" s="107"/>
      <c r="I48" s="107"/>
      <c r="J48" s="107"/>
      <c r="K48" s="108"/>
      <c r="L48" s="108"/>
      <c r="M48" s="108"/>
      <c r="N48" s="108"/>
      <c r="O48" s="108"/>
    </row>
    <row r="49" spans="1:15" ht="14.25" customHeight="1">
      <c r="A49" s="105"/>
      <c r="B49" s="106" t="s">
        <v>255</v>
      </c>
      <c r="C49" s="120"/>
      <c r="D49" s="107"/>
      <c r="E49" s="107"/>
      <c r="F49" s="107"/>
      <c r="G49" s="107"/>
      <c r="H49" s="107"/>
      <c r="I49" s="107"/>
      <c r="J49" s="107"/>
      <c r="K49" s="108"/>
      <c r="L49" s="108"/>
      <c r="M49" s="108"/>
      <c r="N49" s="108"/>
      <c r="O49" s="108"/>
    </row>
    <row r="50" spans="1:15" ht="30.75" customHeight="1">
      <c r="A50" s="105"/>
      <c r="B50" s="262" t="s">
        <v>256</v>
      </c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</row>
    <row r="51" spans="1:15" ht="30.75" customHeight="1">
      <c r="A51" s="105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</row>
    <row r="52" ht="14.25" customHeight="1">
      <c r="B52" s="9"/>
    </row>
    <row r="53" spans="2:11" ht="12.75">
      <c r="B53" s="223" t="s">
        <v>32</v>
      </c>
      <c r="C53" s="223"/>
      <c r="D53" s="223"/>
      <c r="E53" s="223"/>
      <c r="F53" s="223"/>
      <c r="G53" s="223"/>
      <c r="H53" s="223"/>
      <c r="I53" s="223"/>
      <c r="J53" s="223"/>
      <c r="K53" s="223"/>
    </row>
    <row r="54" spans="2:11" ht="12.75">
      <c r="B54" s="257" t="s">
        <v>47</v>
      </c>
      <c r="C54" s="257"/>
      <c r="D54" s="257"/>
      <c r="E54" s="257"/>
      <c r="F54" s="257"/>
      <c r="G54" s="257"/>
      <c r="H54" s="257"/>
      <c r="I54" s="257"/>
      <c r="J54" s="257"/>
      <c r="K54" s="257"/>
    </row>
    <row r="55" spans="2:11" ht="12.75">
      <c r="B55" s="223" t="s">
        <v>33</v>
      </c>
      <c r="C55" s="223"/>
      <c r="D55" s="223"/>
      <c r="E55" s="223"/>
      <c r="F55" s="223"/>
      <c r="G55" s="223"/>
      <c r="H55" s="223"/>
      <c r="I55" s="223"/>
      <c r="J55" s="223"/>
      <c r="K55" s="223"/>
    </row>
    <row r="56" spans="2:11" ht="12.75">
      <c r="B56" s="257" t="s">
        <v>47</v>
      </c>
      <c r="C56" s="257"/>
      <c r="D56" s="257"/>
      <c r="E56" s="257"/>
      <c r="F56" s="257"/>
      <c r="G56" s="257"/>
      <c r="H56" s="257"/>
      <c r="I56" s="257"/>
      <c r="J56" s="257"/>
      <c r="K56" s="257"/>
    </row>
    <row r="57" spans="2:11" ht="12.75">
      <c r="B57" s="70" t="s">
        <v>48</v>
      </c>
      <c r="C57" s="122"/>
      <c r="D57" s="88"/>
      <c r="E57" s="88"/>
      <c r="F57" s="88"/>
      <c r="G57" s="88"/>
      <c r="H57" s="19"/>
      <c r="I57" s="19"/>
      <c r="J57" s="19"/>
      <c r="K57" s="19"/>
    </row>
  </sheetData>
  <sheetProtection/>
  <mergeCells count="23">
    <mergeCell ref="B55:K55"/>
    <mergeCell ref="B56:K56"/>
    <mergeCell ref="C44:J44"/>
    <mergeCell ref="C45:J45"/>
    <mergeCell ref="C46:J46"/>
    <mergeCell ref="B50:O50"/>
    <mergeCell ref="B53:K53"/>
    <mergeCell ref="B54:K54"/>
    <mergeCell ref="A7:E7"/>
    <mergeCell ref="A8:C8"/>
    <mergeCell ref="A9:O9"/>
    <mergeCell ref="A11:A12"/>
    <mergeCell ref="B11:B12"/>
    <mergeCell ref="C11:C12"/>
    <mergeCell ref="D11:D12"/>
    <mergeCell ref="E11:J11"/>
    <mergeCell ref="K11:O11"/>
    <mergeCell ref="A1:P1"/>
    <mergeCell ref="A2:P2"/>
    <mergeCell ref="A3:P3"/>
    <mergeCell ref="A4:T4"/>
    <mergeCell ref="A5:C5"/>
    <mergeCell ref="A6:G6"/>
  </mergeCells>
  <printOptions/>
  <pageMargins left="0.4330708661417323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25">
      <selection activeCell="C39" sqref="C39"/>
    </sheetView>
  </sheetViews>
  <sheetFormatPr defaultColWidth="9.140625" defaultRowHeight="12.75"/>
  <cols>
    <col min="1" max="1" width="4.140625" style="170" customWidth="1"/>
    <col min="2" max="2" width="11.28125" style="0" customWidth="1"/>
    <col min="3" max="3" width="43.7109375" style="0" customWidth="1"/>
    <col min="4" max="4" width="7.421875" style="121" customWidth="1"/>
    <col min="5" max="5" width="7.140625" style="0" customWidth="1"/>
    <col min="6" max="6" width="6.421875" style="0" customWidth="1"/>
    <col min="7" max="11" width="7.140625" style="0" customWidth="1"/>
    <col min="12" max="12" width="9.8515625" style="0" customWidth="1"/>
    <col min="13" max="13" width="10.7109375" style="0" customWidth="1"/>
    <col min="14" max="14" width="10.421875" style="0" customWidth="1"/>
    <col min="15" max="15" width="9.57421875" style="0" customWidth="1"/>
    <col min="16" max="16" width="10.140625" style="0" customWidth="1"/>
  </cols>
  <sheetData>
    <row r="1" spans="1:21" ht="12.75">
      <c r="A1" s="229" t="s">
        <v>50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59"/>
      <c r="S1" s="59"/>
      <c r="T1" s="59"/>
      <c r="U1" s="59"/>
    </row>
    <row r="2" spans="1:21" ht="12.75">
      <c r="A2" s="231" t="s">
        <v>450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73"/>
      <c r="S2" s="73"/>
      <c r="T2" s="73"/>
      <c r="U2" s="73"/>
    </row>
    <row r="3" spans="1:21" ht="12.75">
      <c r="A3" s="230" t="s">
        <v>45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74"/>
      <c r="S3" s="74"/>
      <c r="T3" s="74"/>
      <c r="U3" s="74"/>
    </row>
    <row r="4" spans="1:21" ht="12.75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</row>
    <row r="5" spans="1:21" ht="12.75">
      <c r="A5" s="222" t="s">
        <v>250</v>
      </c>
      <c r="B5" s="222"/>
      <c r="C5" s="222"/>
      <c r="D5" s="22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</row>
    <row r="6" spans="1:21" ht="12.75" customHeight="1">
      <c r="A6" s="222" t="s">
        <v>249</v>
      </c>
      <c r="B6" s="222"/>
      <c r="C6" s="222"/>
      <c r="D6" s="222"/>
      <c r="E6" s="222"/>
      <c r="F6" s="222"/>
      <c r="G6" s="222"/>
      <c r="H6" s="22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</row>
    <row r="7" spans="1:21" ht="12.75">
      <c r="A7" s="222" t="s">
        <v>257</v>
      </c>
      <c r="B7" s="222"/>
      <c r="C7" s="222"/>
      <c r="D7" s="222"/>
      <c r="E7" s="222"/>
      <c r="F7" s="22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</row>
    <row r="8" spans="1:21" ht="12.75">
      <c r="A8" s="222" t="s">
        <v>46</v>
      </c>
      <c r="B8" s="222"/>
      <c r="C8" s="222"/>
      <c r="D8" s="22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273" t="s">
        <v>49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59"/>
      <c r="R9" s="59"/>
      <c r="S9" s="59"/>
      <c r="T9" s="59"/>
      <c r="U9" s="59"/>
    </row>
    <row r="11" spans="1:16" ht="12.75" customHeight="1">
      <c r="A11" s="263" t="s">
        <v>1</v>
      </c>
      <c r="B11" s="263" t="s">
        <v>449</v>
      </c>
      <c r="C11" s="227" t="s">
        <v>2</v>
      </c>
      <c r="D11" s="274" t="s">
        <v>3</v>
      </c>
      <c r="E11" s="263" t="s">
        <v>4</v>
      </c>
      <c r="F11" s="256" t="s">
        <v>5</v>
      </c>
      <c r="G11" s="256"/>
      <c r="H11" s="256"/>
      <c r="I11" s="256"/>
      <c r="J11" s="256"/>
      <c r="K11" s="267"/>
      <c r="L11" s="268" t="s">
        <v>8</v>
      </c>
      <c r="M11" s="256"/>
      <c r="N11" s="256"/>
      <c r="O11" s="256"/>
      <c r="P11" s="267"/>
    </row>
    <row r="12" spans="1:16" ht="67.5" customHeight="1">
      <c r="A12" s="264"/>
      <c r="B12" s="264"/>
      <c r="C12" s="228"/>
      <c r="D12" s="275"/>
      <c r="E12" s="264"/>
      <c r="F12" s="37" t="s">
        <v>6</v>
      </c>
      <c r="G12" s="37" t="s">
        <v>22</v>
      </c>
      <c r="H12" s="38" t="s">
        <v>18</v>
      </c>
      <c r="I12" s="38" t="s">
        <v>19</v>
      </c>
      <c r="J12" s="38" t="s">
        <v>20</v>
      </c>
      <c r="K12" s="38" t="s">
        <v>21</v>
      </c>
      <c r="L12" s="38" t="s">
        <v>7</v>
      </c>
      <c r="M12" s="38" t="s">
        <v>18</v>
      </c>
      <c r="N12" s="38" t="s">
        <v>19</v>
      </c>
      <c r="O12" s="38" t="s">
        <v>23</v>
      </c>
      <c r="P12" s="38" t="s">
        <v>24</v>
      </c>
    </row>
    <row r="13" spans="1:16" ht="12.75">
      <c r="A13" s="26">
        <v>1</v>
      </c>
      <c r="B13" s="26">
        <v>2</v>
      </c>
      <c r="C13" s="27">
        <v>3</v>
      </c>
      <c r="D13" s="118">
        <v>4</v>
      </c>
      <c r="E13" s="26">
        <v>5</v>
      </c>
      <c r="F13" s="33">
        <v>6</v>
      </c>
      <c r="G13" s="26">
        <v>7</v>
      </c>
      <c r="H13" s="34">
        <v>8</v>
      </c>
      <c r="I13" s="35">
        <v>9</v>
      </c>
      <c r="J13" s="34">
        <v>10</v>
      </c>
      <c r="K13" s="35">
        <v>11</v>
      </c>
      <c r="L13" s="34">
        <v>12</v>
      </c>
      <c r="M13" s="35">
        <v>13</v>
      </c>
      <c r="N13" s="34">
        <v>14</v>
      </c>
      <c r="O13" s="35">
        <v>15</v>
      </c>
      <c r="P13" s="36">
        <v>16</v>
      </c>
    </row>
    <row r="14" spans="1:16" ht="15">
      <c r="A14" s="167"/>
      <c r="B14" s="158"/>
      <c r="C14" s="159" t="s">
        <v>421</v>
      </c>
      <c r="D14" s="160"/>
      <c r="E14" s="161"/>
      <c r="F14" s="40"/>
      <c r="G14" s="41"/>
      <c r="H14" s="42"/>
      <c r="I14" s="41"/>
      <c r="J14" s="42"/>
      <c r="K14" s="42"/>
      <c r="L14" s="42"/>
      <c r="M14" s="42"/>
      <c r="N14" s="42"/>
      <c r="O14" s="42"/>
      <c r="P14" s="42"/>
    </row>
    <row r="15" spans="1:16" ht="30.75">
      <c r="A15" s="155">
        <v>1</v>
      </c>
      <c r="B15" s="162">
        <v>11102</v>
      </c>
      <c r="C15" s="147" t="s">
        <v>422</v>
      </c>
      <c r="D15" s="148" t="s">
        <v>26</v>
      </c>
      <c r="E15" s="149">
        <v>1</v>
      </c>
      <c r="F15" s="45"/>
      <c r="G15" s="46"/>
      <c r="H15" s="47">
        <f aca="true" t="shared" si="0" ref="H15:H34">F15*G15</f>
        <v>0</v>
      </c>
      <c r="I15" s="46"/>
      <c r="J15" s="47"/>
      <c r="K15" s="47">
        <f aca="true" t="shared" si="1" ref="K15:K28">SUM(H15:J15)</f>
        <v>0</v>
      </c>
      <c r="L15" s="47">
        <f aca="true" t="shared" si="2" ref="L15:L34">E15*F15</f>
        <v>0</v>
      </c>
      <c r="M15" s="47">
        <f aca="true" t="shared" si="3" ref="M15:M34">E15*H15</f>
        <v>0</v>
      </c>
      <c r="N15" s="47">
        <f aca="true" t="shared" si="4" ref="N15:N34">E15*I15</f>
        <v>0</v>
      </c>
      <c r="O15" s="47">
        <f aca="true" t="shared" si="5" ref="O15:O34">E15*J15</f>
        <v>0</v>
      </c>
      <c r="P15" s="47">
        <f aca="true" t="shared" si="6" ref="P15:P34">SUM(M15:O15)</f>
        <v>0</v>
      </c>
    </row>
    <row r="16" spans="1:16" ht="15">
      <c r="A16" s="156">
        <v>2</v>
      </c>
      <c r="B16" s="162">
        <v>11103</v>
      </c>
      <c r="C16" s="147" t="s">
        <v>423</v>
      </c>
      <c r="D16" s="148" t="s">
        <v>26</v>
      </c>
      <c r="E16" s="149">
        <v>2</v>
      </c>
      <c r="F16" s="45"/>
      <c r="G16" s="46"/>
      <c r="H16" s="47">
        <f t="shared" si="0"/>
        <v>0</v>
      </c>
      <c r="I16" s="46"/>
      <c r="J16" s="47"/>
      <c r="K16" s="47">
        <f t="shared" si="1"/>
        <v>0</v>
      </c>
      <c r="L16" s="47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7">
        <f t="shared" si="6"/>
        <v>0</v>
      </c>
    </row>
    <row r="17" spans="1:16" ht="30.75">
      <c r="A17" s="155">
        <v>3</v>
      </c>
      <c r="B17" s="162">
        <v>11111</v>
      </c>
      <c r="C17" s="147" t="s">
        <v>424</v>
      </c>
      <c r="D17" s="148" t="s">
        <v>17</v>
      </c>
      <c r="E17" s="149">
        <v>18</v>
      </c>
      <c r="F17" s="45"/>
      <c r="G17" s="46"/>
      <c r="H17" s="47">
        <f t="shared" si="0"/>
        <v>0</v>
      </c>
      <c r="I17" s="46"/>
      <c r="J17" s="47"/>
      <c r="K17" s="47">
        <f t="shared" si="1"/>
        <v>0</v>
      </c>
      <c r="L17" s="47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7">
        <f t="shared" si="6"/>
        <v>0</v>
      </c>
    </row>
    <row r="18" spans="1:16" ht="46.5">
      <c r="A18" s="155">
        <v>4</v>
      </c>
      <c r="B18" s="150">
        <v>11115</v>
      </c>
      <c r="C18" s="147" t="s">
        <v>425</v>
      </c>
      <c r="D18" s="148" t="s">
        <v>17</v>
      </c>
      <c r="E18" s="149">
        <v>36</v>
      </c>
      <c r="F18" s="45"/>
      <c r="G18" s="46"/>
      <c r="H18" s="47">
        <f t="shared" si="0"/>
        <v>0</v>
      </c>
      <c r="I18" s="46"/>
      <c r="J18" s="47"/>
      <c r="K18" s="47">
        <f t="shared" si="1"/>
        <v>0</v>
      </c>
      <c r="L18" s="47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7">
        <f t="shared" si="6"/>
        <v>0</v>
      </c>
    </row>
    <row r="19" spans="1:16" ht="30.75">
      <c r="A19" s="156">
        <v>5</v>
      </c>
      <c r="B19" s="162">
        <v>11212</v>
      </c>
      <c r="C19" s="147" t="s">
        <v>426</v>
      </c>
      <c r="D19" s="148" t="s">
        <v>17</v>
      </c>
      <c r="E19" s="149">
        <v>35</v>
      </c>
      <c r="F19" s="45"/>
      <c r="G19" s="46"/>
      <c r="H19" s="47">
        <f t="shared" si="0"/>
        <v>0</v>
      </c>
      <c r="I19" s="46"/>
      <c r="J19" s="47"/>
      <c r="K19" s="47">
        <f t="shared" si="1"/>
        <v>0</v>
      </c>
      <c r="L19" s="47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7">
        <f t="shared" si="6"/>
        <v>0</v>
      </c>
    </row>
    <row r="20" spans="1:16" ht="30.75">
      <c r="A20" s="155">
        <v>6</v>
      </c>
      <c r="B20" s="162">
        <v>11215</v>
      </c>
      <c r="C20" s="147" t="s">
        <v>427</v>
      </c>
      <c r="D20" s="148" t="s">
        <v>26</v>
      </c>
      <c r="E20" s="149">
        <v>2</v>
      </c>
      <c r="F20" s="40"/>
      <c r="G20" s="41"/>
      <c r="H20" s="42">
        <f t="shared" si="0"/>
        <v>0</v>
      </c>
      <c r="I20" s="41"/>
      <c r="J20" s="42"/>
      <c r="K20" s="42">
        <f t="shared" si="1"/>
        <v>0</v>
      </c>
      <c r="L20" s="42">
        <f t="shared" si="2"/>
        <v>0</v>
      </c>
      <c r="M20" s="42">
        <f t="shared" si="3"/>
        <v>0</v>
      </c>
      <c r="N20" s="42">
        <f t="shared" si="4"/>
        <v>0</v>
      </c>
      <c r="O20" s="42">
        <f t="shared" si="5"/>
        <v>0</v>
      </c>
      <c r="P20" s="42">
        <f t="shared" si="6"/>
        <v>0</v>
      </c>
    </row>
    <row r="21" spans="1:16" ht="30.75">
      <c r="A21" s="168">
        <v>7</v>
      </c>
      <c r="B21" s="162">
        <v>12103</v>
      </c>
      <c r="C21" s="147" t="s">
        <v>428</v>
      </c>
      <c r="D21" s="148" t="s">
        <v>17</v>
      </c>
      <c r="E21" s="149">
        <v>17</v>
      </c>
      <c r="F21" s="40"/>
      <c r="G21" s="41"/>
      <c r="H21" s="42">
        <f t="shared" si="0"/>
        <v>0</v>
      </c>
      <c r="I21" s="41"/>
      <c r="J21" s="42"/>
      <c r="K21" s="42">
        <f t="shared" si="1"/>
        <v>0</v>
      </c>
      <c r="L21" s="42">
        <f t="shared" si="2"/>
        <v>0</v>
      </c>
      <c r="M21" s="42">
        <f t="shared" si="3"/>
        <v>0</v>
      </c>
      <c r="N21" s="42">
        <f t="shared" si="4"/>
        <v>0</v>
      </c>
      <c r="O21" s="42">
        <f t="shared" si="5"/>
        <v>0</v>
      </c>
      <c r="P21" s="42">
        <f t="shared" si="6"/>
        <v>0</v>
      </c>
    </row>
    <row r="22" spans="1:16" ht="15" customHeight="1">
      <c r="A22" s="157">
        <v>8</v>
      </c>
      <c r="B22" s="162">
        <v>12106</v>
      </c>
      <c r="C22" s="147" t="s">
        <v>429</v>
      </c>
      <c r="D22" s="148" t="s">
        <v>17</v>
      </c>
      <c r="E22" s="148">
        <v>37</v>
      </c>
      <c r="F22" s="40"/>
      <c r="G22" s="41"/>
      <c r="H22" s="42">
        <f t="shared" si="0"/>
        <v>0</v>
      </c>
      <c r="I22" s="41"/>
      <c r="J22" s="42"/>
      <c r="K22" s="42">
        <f t="shared" si="1"/>
        <v>0</v>
      </c>
      <c r="L22" s="42">
        <f t="shared" si="2"/>
        <v>0</v>
      </c>
      <c r="M22" s="42">
        <f t="shared" si="3"/>
        <v>0</v>
      </c>
      <c r="N22" s="42">
        <f t="shared" si="4"/>
        <v>0</v>
      </c>
      <c r="O22" s="42">
        <f t="shared" si="5"/>
        <v>0</v>
      </c>
      <c r="P22" s="42">
        <f t="shared" si="6"/>
        <v>0</v>
      </c>
    </row>
    <row r="23" spans="1:16" ht="15" customHeight="1">
      <c r="A23" s="157">
        <v>9</v>
      </c>
      <c r="B23" s="162">
        <v>12303</v>
      </c>
      <c r="C23" s="147" t="s">
        <v>430</v>
      </c>
      <c r="D23" s="148" t="s">
        <v>26</v>
      </c>
      <c r="E23" s="148">
        <v>2</v>
      </c>
      <c r="F23" s="40"/>
      <c r="G23" s="41"/>
      <c r="H23" s="42">
        <f t="shared" si="0"/>
        <v>0</v>
      </c>
      <c r="I23" s="41"/>
      <c r="J23" s="42"/>
      <c r="K23" s="42">
        <f t="shared" si="1"/>
        <v>0</v>
      </c>
      <c r="L23" s="42">
        <f t="shared" si="2"/>
        <v>0</v>
      </c>
      <c r="M23" s="42">
        <f t="shared" si="3"/>
        <v>0</v>
      </c>
      <c r="N23" s="42">
        <f t="shared" si="4"/>
        <v>0</v>
      </c>
      <c r="O23" s="42">
        <f t="shared" si="5"/>
        <v>0</v>
      </c>
      <c r="P23" s="42">
        <f t="shared" si="6"/>
        <v>0</v>
      </c>
    </row>
    <row r="24" spans="1:16" ht="15">
      <c r="A24" s="157"/>
      <c r="B24" s="143"/>
      <c r="C24" s="154" t="s">
        <v>431</v>
      </c>
      <c r="D24" s="139"/>
      <c r="E24" s="138"/>
      <c r="F24" s="40"/>
      <c r="G24" s="41"/>
      <c r="H24" s="42"/>
      <c r="I24" s="41"/>
      <c r="J24" s="42"/>
      <c r="K24" s="42"/>
      <c r="L24" s="42"/>
      <c r="M24" s="42"/>
      <c r="N24" s="42"/>
      <c r="O24" s="42"/>
      <c r="P24" s="42"/>
    </row>
    <row r="25" spans="1:16" ht="30.75">
      <c r="A25" s="155">
        <v>1</v>
      </c>
      <c r="B25" s="163" t="s">
        <v>432</v>
      </c>
      <c r="C25" s="147" t="s">
        <v>433</v>
      </c>
      <c r="D25" s="150" t="s">
        <v>17</v>
      </c>
      <c r="E25" s="150">
        <v>54</v>
      </c>
      <c r="F25" s="40"/>
      <c r="G25" s="41"/>
      <c r="H25" s="42">
        <f t="shared" si="0"/>
        <v>0</v>
      </c>
      <c r="I25" s="41"/>
      <c r="J25" s="42"/>
      <c r="K25" s="42">
        <f t="shared" si="1"/>
        <v>0</v>
      </c>
      <c r="L25" s="42">
        <f t="shared" si="2"/>
        <v>0</v>
      </c>
      <c r="M25" s="42">
        <f t="shared" si="3"/>
        <v>0</v>
      </c>
      <c r="N25" s="42">
        <f t="shared" si="4"/>
        <v>0</v>
      </c>
      <c r="O25" s="42">
        <f t="shared" si="5"/>
        <v>0</v>
      </c>
      <c r="P25" s="42">
        <f t="shared" si="6"/>
        <v>0</v>
      </c>
    </row>
    <row r="26" spans="1:16" ht="30.75">
      <c r="A26" s="156">
        <v>2</v>
      </c>
      <c r="B26" s="164" t="s">
        <v>434</v>
      </c>
      <c r="C26" s="147" t="s">
        <v>435</v>
      </c>
      <c r="D26" s="150" t="s">
        <v>26</v>
      </c>
      <c r="E26" s="150">
        <v>2</v>
      </c>
      <c r="F26" s="45"/>
      <c r="G26" s="46"/>
      <c r="H26" s="47">
        <f t="shared" si="0"/>
        <v>0</v>
      </c>
      <c r="I26" s="46"/>
      <c r="J26" s="47"/>
      <c r="K26" s="47">
        <f t="shared" si="1"/>
        <v>0</v>
      </c>
      <c r="L26" s="47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7">
        <f t="shared" si="6"/>
        <v>0</v>
      </c>
    </row>
    <row r="27" spans="1:17" ht="30.75">
      <c r="A27" s="155">
        <v>3</v>
      </c>
      <c r="B27" s="164" t="s">
        <v>436</v>
      </c>
      <c r="C27" s="147" t="s">
        <v>437</v>
      </c>
      <c r="D27" s="150" t="s">
        <v>26</v>
      </c>
      <c r="E27" s="150">
        <v>2</v>
      </c>
      <c r="F27" s="111"/>
      <c r="G27" s="41"/>
      <c r="H27" s="41">
        <f t="shared" si="0"/>
        <v>0</v>
      </c>
      <c r="I27" s="41"/>
      <c r="J27" s="41"/>
      <c r="K27" s="41">
        <f t="shared" si="1"/>
        <v>0</v>
      </c>
      <c r="L27" s="41">
        <f t="shared" si="2"/>
        <v>0</v>
      </c>
      <c r="M27" s="41">
        <f t="shared" si="3"/>
        <v>0</v>
      </c>
      <c r="N27" s="41">
        <f t="shared" si="4"/>
        <v>0</v>
      </c>
      <c r="O27" s="41">
        <f t="shared" si="5"/>
        <v>0</v>
      </c>
      <c r="P27" s="41">
        <f t="shared" si="6"/>
        <v>0</v>
      </c>
      <c r="Q27" s="85"/>
    </row>
    <row r="28" spans="1:17" ht="30.75">
      <c r="A28" s="155">
        <v>4</v>
      </c>
      <c r="B28" s="164" t="s">
        <v>438</v>
      </c>
      <c r="C28" s="147" t="s">
        <v>439</v>
      </c>
      <c r="D28" s="150" t="s">
        <v>17</v>
      </c>
      <c r="E28" s="150">
        <v>18</v>
      </c>
      <c r="F28" s="124"/>
      <c r="G28" s="46"/>
      <c r="H28" s="46">
        <f t="shared" si="0"/>
        <v>0</v>
      </c>
      <c r="I28" s="46"/>
      <c r="J28" s="46"/>
      <c r="K28" s="46">
        <f t="shared" si="1"/>
        <v>0</v>
      </c>
      <c r="L28" s="46">
        <f t="shared" si="2"/>
        <v>0</v>
      </c>
      <c r="M28" s="46">
        <f t="shared" si="3"/>
        <v>0</v>
      </c>
      <c r="N28" s="46">
        <f t="shared" si="4"/>
        <v>0</v>
      </c>
      <c r="O28" s="46">
        <f t="shared" si="5"/>
        <v>0</v>
      </c>
      <c r="P28" s="46">
        <f t="shared" si="6"/>
        <v>0</v>
      </c>
      <c r="Q28" s="85"/>
    </row>
    <row r="29" spans="1:16" ht="30.75">
      <c r="A29" s="156">
        <v>5</v>
      </c>
      <c r="B29" s="164" t="s">
        <v>440</v>
      </c>
      <c r="C29" s="147" t="s">
        <v>441</v>
      </c>
      <c r="D29" s="150" t="s">
        <v>17</v>
      </c>
      <c r="E29" s="150">
        <v>19</v>
      </c>
      <c r="F29" s="40"/>
      <c r="G29" s="41"/>
      <c r="H29" s="42">
        <f t="shared" si="0"/>
        <v>0</v>
      </c>
      <c r="I29" s="41"/>
      <c r="J29" s="42"/>
      <c r="K29" s="42">
        <f aca="true" t="shared" si="7" ref="K29:K34">SUM(H29:J29)</f>
        <v>0</v>
      </c>
      <c r="L29" s="42">
        <f t="shared" si="2"/>
        <v>0</v>
      </c>
      <c r="M29" s="42">
        <f t="shared" si="3"/>
        <v>0</v>
      </c>
      <c r="N29" s="42">
        <f t="shared" si="4"/>
        <v>0</v>
      </c>
      <c r="O29" s="42">
        <f t="shared" si="5"/>
        <v>0</v>
      </c>
      <c r="P29" s="42">
        <f t="shared" si="6"/>
        <v>0</v>
      </c>
    </row>
    <row r="30" spans="1:16" ht="46.5">
      <c r="A30" s="155">
        <v>6</v>
      </c>
      <c r="B30" s="164" t="s">
        <v>442</v>
      </c>
      <c r="C30" s="147" t="s">
        <v>443</v>
      </c>
      <c r="D30" s="150" t="s">
        <v>26</v>
      </c>
      <c r="E30" s="150">
        <v>35</v>
      </c>
      <c r="F30" s="40"/>
      <c r="G30" s="41"/>
      <c r="H30" s="42">
        <f t="shared" si="0"/>
        <v>0</v>
      </c>
      <c r="I30" s="41"/>
      <c r="J30" s="42"/>
      <c r="K30" s="42">
        <f t="shared" si="7"/>
        <v>0</v>
      </c>
      <c r="L30" s="42">
        <f t="shared" si="2"/>
        <v>0</v>
      </c>
      <c r="M30" s="42">
        <f t="shared" si="3"/>
        <v>0</v>
      </c>
      <c r="N30" s="42">
        <f t="shared" si="4"/>
        <v>0</v>
      </c>
      <c r="O30" s="42">
        <f t="shared" si="5"/>
        <v>0</v>
      </c>
      <c r="P30" s="42">
        <f t="shared" si="6"/>
        <v>0</v>
      </c>
    </row>
    <row r="31" spans="1:16" ht="15">
      <c r="A31" s="168"/>
      <c r="B31" s="143"/>
      <c r="C31" s="165" t="s">
        <v>444</v>
      </c>
      <c r="D31" s="140"/>
      <c r="E31" s="137"/>
      <c r="F31" s="40"/>
      <c r="G31" s="41"/>
      <c r="H31" s="42"/>
      <c r="I31" s="41"/>
      <c r="J31" s="42"/>
      <c r="K31" s="42"/>
      <c r="L31" s="42"/>
      <c r="M31" s="42"/>
      <c r="N31" s="42"/>
      <c r="O31" s="42"/>
      <c r="P31" s="42"/>
    </row>
    <row r="32" spans="1:16" ht="15">
      <c r="A32" s="157">
        <v>1</v>
      </c>
      <c r="B32" s="166">
        <v>19301</v>
      </c>
      <c r="C32" s="151" t="s">
        <v>445</v>
      </c>
      <c r="D32" s="152" t="s">
        <v>446</v>
      </c>
      <c r="E32" s="153">
        <v>0.05</v>
      </c>
      <c r="F32" s="40"/>
      <c r="G32" s="41"/>
      <c r="H32" s="42">
        <f t="shared" si="0"/>
        <v>0</v>
      </c>
      <c r="I32" s="41"/>
      <c r="J32" s="42"/>
      <c r="K32" s="42">
        <f t="shared" si="7"/>
        <v>0</v>
      </c>
      <c r="L32" s="42">
        <f t="shared" si="2"/>
        <v>0</v>
      </c>
      <c r="M32" s="42">
        <f t="shared" si="3"/>
        <v>0</v>
      </c>
      <c r="N32" s="42">
        <f t="shared" si="4"/>
        <v>0</v>
      </c>
      <c r="O32" s="42">
        <f t="shared" si="5"/>
        <v>0</v>
      </c>
      <c r="P32" s="42">
        <f t="shared" si="6"/>
        <v>0</v>
      </c>
    </row>
    <row r="33" spans="1:16" ht="15">
      <c r="A33" s="157">
        <v>2</v>
      </c>
      <c r="B33" s="166">
        <v>19304</v>
      </c>
      <c r="C33" s="198" t="s">
        <v>447</v>
      </c>
      <c r="D33" s="199" t="s">
        <v>446</v>
      </c>
      <c r="E33" s="200">
        <v>0.05</v>
      </c>
      <c r="F33" s="40"/>
      <c r="G33" s="41"/>
      <c r="H33" s="42">
        <f t="shared" si="0"/>
        <v>0</v>
      </c>
      <c r="I33" s="41"/>
      <c r="J33" s="42"/>
      <c r="K33" s="42">
        <f t="shared" si="7"/>
        <v>0</v>
      </c>
      <c r="L33" s="42">
        <f t="shared" si="2"/>
        <v>0</v>
      </c>
      <c r="M33" s="42">
        <f t="shared" si="3"/>
        <v>0</v>
      </c>
      <c r="N33" s="42">
        <f t="shared" si="4"/>
        <v>0</v>
      </c>
      <c r="O33" s="42">
        <f t="shared" si="5"/>
        <v>0</v>
      </c>
      <c r="P33" s="42">
        <f t="shared" si="6"/>
        <v>0</v>
      </c>
    </row>
    <row r="34" spans="1:16" ht="15">
      <c r="A34" s="157">
        <v>3</v>
      </c>
      <c r="B34" s="166">
        <v>19404</v>
      </c>
      <c r="C34" s="198" t="s">
        <v>448</v>
      </c>
      <c r="D34" s="199" t="s">
        <v>31</v>
      </c>
      <c r="E34" s="200">
        <v>1</v>
      </c>
      <c r="F34" s="40"/>
      <c r="G34" s="41"/>
      <c r="H34" s="42">
        <f t="shared" si="0"/>
        <v>0</v>
      </c>
      <c r="I34" s="41"/>
      <c r="J34" s="42"/>
      <c r="K34" s="42">
        <f t="shared" si="7"/>
        <v>0</v>
      </c>
      <c r="L34" s="42">
        <f t="shared" si="2"/>
        <v>0</v>
      </c>
      <c r="M34" s="42">
        <f t="shared" si="3"/>
        <v>0</v>
      </c>
      <c r="N34" s="42">
        <f t="shared" si="4"/>
        <v>0</v>
      </c>
      <c r="O34" s="42">
        <f t="shared" si="5"/>
        <v>0</v>
      </c>
      <c r="P34" s="42">
        <f t="shared" si="6"/>
        <v>0</v>
      </c>
    </row>
    <row r="35" spans="1:16" ht="15">
      <c r="A35" s="143">
        <v>4</v>
      </c>
      <c r="B35" s="166"/>
      <c r="C35" s="201" t="s">
        <v>27</v>
      </c>
      <c r="D35" s="202" t="s">
        <v>14</v>
      </c>
      <c r="E35" s="203">
        <v>1</v>
      </c>
      <c r="F35" s="40"/>
      <c r="G35" s="41"/>
      <c r="H35" s="42">
        <f>F35*G35</f>
        <v>0</v>
      </c>
      <c r="I35" s="41"/>
      <c r="J35" s="42"/>
      <c r="K35" s="42">
        <f>SUM(H35:J35)</f>
        <v>0</v>
      </c>
      <c r="L35" s="42">
        <f>E35*F35</f>
        <v>0</v>
      </c>
      <c r="M35" s="42">
        <f>E35*H35</f>
        <v>0</v>
      </c>
      <c r="N35" s="42">
        <f>E35*I35</f>
        <v>0</v>
      </c>
      <c r="O35" s="42">
        <f>E35*J35</f>
        <v>0</v>
      </c>
      <c r="P35" s="42">
        <f>SUM(M35:O35)</f>
        <v>0</v>
      </c>
    </row>
    <row r="36" spans="1:16" ht="13.5">
      <c r="A36" s="169"/>
      <c r="B36" s="105"/>
      <c r="C36" s="106"/>
      <c r="D36" s="271" t="s">
        <v>11</v>
      </c>
      <c r="E36" s="271"/>
      <c r="F36" s="271"/>
      <c r="G36" s="271"/>
      <c r="H36" s="271"/>
      <c r="I36" s="271"/>
      <c r="J36" s="271"/>
      <c r="K36" s="272"/>
      <c r="L36" s="125">
        <f>SUM(L15:L34)</f>
        <v>0</v>
      </c>
      <c r="M36" s="125">
        <f>SUM(M15:M34)</f>
        <v>0</v>
      </c>
      <c r="N36" s="125">
        <f>SUM(N15:N34)</f>
        <v>0</v>
      </c>
      <c r="O36" s="125">
        <f>SUM(O15:O34)</f>
        <v>0</v>
      </c>
      <c r="P36" s="125">
        <f>SUM(P15:P34)</f>
        <v>0</v>
      </c>
    </row>
    <row r="37" spans="1:16" ht="13.5">
      <c r="A37" s="169"/>
      <c r="B37" s="105"/>
      <c r="C37" s="106"/>
      <c r="D37" s="260" t="s">
        <v>253</v>
      </c>
      <c r="E37" s="260"/>
      <c r="F37" s="260"/>
      <c r="G37" s="260"/>
      <c r="H37" s="260"/>
      <c r="I37" s="260"/>
      <c r="J37" s="260"/>
      <c r="K37" s="261"/>
      <c r="L37" s="100"/>
      <c r="M37" s="101"/>
      <c r="N37" s="101"/>
      <c r="O37" s="101"/>
      <c r="P37" s="102"/>
    </row>
    <row r="38" spans="1:16" ht="14.25" customHeight="1">
      <c r="A38" s="169"/>
      <c r="B38" s="105"/>
      <c r="C38" s="106"/>
      <c r="D38" s="260" t="s">
        <v>12</v>
      </c>
      <c r="E38" s="260"/>
      <c r="F38" s="260"/>
      <c r="G38" s="260"/>
      <c r="H38" s="260"/>
      <c r="I38" s="260"/>
      <c r="J38" s="260"/>
      <c r="K38" s="261"/>
      <c r="L38" s="103"/>
      <c r="M38" s="103"/>
      <c r="N38" s="103"/>
      <c r="O38" s="103"/>
      <c r="P38" s="103"/>
    </row>
    <row r="39" spans="1:16" ht="14.25" customHeight="1">
      <c r="A39" s="169"/>
      <c r="B39" s="105"/>
      <c r="C39" s="106"/>
      <c r="D39" s="120"/>
      <c r="E39" s="107"/>
      <c r="F39" s="107"/>
      <c r="G39" s="107"/>
      <c r="H39" s="107"/>
      <c r="I39" s="107"/>
      <c r="J39" s="107"/>
      <c r="K39" s="107"/>
      <c r="L39" s="108"/>
      <c r="M39" s="108"/>
      <c r="N39" s="108"/>
      <c r="O39" s="108"/>
      <c r="P39" s="108"/>
    </row>
    <row r="40" spans="1:16" ht="14.25" customHeight="1">
      <c r="A40" s="169"/>
      <c r="B40" s="105"/>
      <c r="C40" s="104" t="s">
        <v>254</v>
      </c>
      <c r="D40" s="120"/>
      <c r="E40" s="107"/>
      <c r="F40" s="107"/>
      <c r="G40" s="107"/>
      <c r="H40" s="107"/>
      <c r="I40" s="107"/>
      <c r="J40" s="107"/>
      <c r="K40" s="107"/>
      <c r="L40" s="108"/>
      <c r="M40" s="108"/>
      <c r="N40" s="108"/>
      <c r="O40" s="108"/>
      <c r="P40" s="108"/>
    </row>
    <row r="41" spans="1:16" ht="14.25" customHeight="1">
      <c r="A41" s="169"/>
      <c r="B41" s="105"/>
      <c r="C41" s="106" t="s">
        <v>255</v>
      </c>
      <c r="D41" s="120"/>
      <c r="E41" s="107"/>
      <c r="F41" s="107"/>
      <c r="G41" s="107"/>
      <c r="H41" s="107"/>
      <c r="I41" s="107"/>
      <c r="J41" s="107"/>
      <c r="K41" s="107"/>
      <c r="L41" s="108"/>
      <c r="M41" s="108"/>
      <c r="N41" s="108"/>
      <c r="O41" s="108"/>
      <c r="P41" s="108"/>
    </row>
    <row r="42" spans="1:16" ht="30.75" customHeight="1">
      <c r="A42" s="169"/>
      <c r="B42" s="105"/>
      <c r="C42" s="262" t="s">
        <v>256</v>
      </c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</row>
    <row r="43" spans="1:16" ht="30.75" customHeight="1">
      <c r="A43" s="169"/>
      <c r="B43" s="105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</row>
    <row r="44" ht="14.25" customHeight="1">
      <c r="C44" s="9"/>
    </row>
    <row r="45" spans="3:12" ht="12.75">
      <c r="C45" s="223" t="s">
        <v>32</v>
      </c>
      <c r="D45" s="223"/>
      <c r="E45" s="223"/>
      <c r="F45" s="223"/>
      <c r="G45" s="223"/>
      <c r="H45" s="223"/>
      <c r="I45" s="223"/>
      <c r="J45" s="223"/>
      <c r="K45" s="223"/>
      <c r="L45" s="223"/>
    </row>
    <row r="46" spans="3:12" ht="12.75">
      <c r="C46" s="257" t="s">
        <v>47</v>
      </c>
      <c r="D46" s="257"/>
      <c r="E46" s="257"/>
      <c r="F46" s="257"/>
      <c r="G46" s="257"/>
      <c r="H46" s="257"/>
      <c r="I46" s="257"/>
      <c r="J46" s="257"/>
      <c r="K46" s="257"/>
      <c r="L46" s="257"/>
    </row>
    <row r="47" spans="3:12" ht="12.75">
      <c r="C47" s="223" t="s">
        <v>33</v>
      </c>
      <c r="D47" s="223"/>
      <c r="E47" s="223"/>
      <c r="F47" s="223"/>
      <c r="G47" s="223"/>
      <c r="H47" s="223"/>
      <c r="I47" s="223"/>
      <c r="J47" s="223"/>
      <c r="K47" s="223"/>
      <c r="L47" s="223"/>
    </row>
    <row r="48" spans="3:12" ht="12.75">
      <c r="C48" s="257" t="s">
        <v>47</v>
      </c>
      <c r="D48" s="257"/>
      <c r="E48" s="257"/>
      <c r="F48" s="257"/>
      <c r="G48" s="257"/>
      <c r="H48" s="257"/>
      <c r="I48" s="257"/>
      <c r="J48" s="257"/>
      <c r="K48" s="257"/>
      <c r="L48" s="257"/>
    </row>
    <row r="49" spans="3:12" ht="12.75">
      <c r="C49" s="70" t="s">
        <v>48</v>
      </c>
      <c r="D49" s="122"/>
      <c r="E49" s="88"/>
      <c r="F49" s="88"/>
      <c r="G49" s="88"/>
      <c r="H49" s="88"/>
      <c r="I49" s="19"/>
      <c r="J49" s="19"/>
      <c r="K49" s="19"/>
      <c r="L49" s="19"/>
    </row>
  </sheetData>
  <sheetProtection/>
  <mergeCells count="24">
    <mergeCell ref="C47:L47"/>
    <mergeCell ref="C48:L48"/>
    <mergeCell ref="D36:K36"/>
    <mergeCell ref="D37:K37"/>
    <mergeCell ref="D38:K38"/>
    <mergeCell ref="C42:P42"/>
    <mergeCell ref="C45:L45"/>
    <mergeCell ref="C46:L46"/>
    <mergeCell ref="A7:F7"/>
    <mergeCell ref="A8:D8"/>
    <mergeCell ref="A9:P9"/>
    <mergeCell ref="A11:A12"/>
    <mergeCell ref="B11:B12"/>
    <mergeCell ref="C11:C12"/>
    <mergeCell ref="D11:D12"/>
    <mergeCell ref="E11:E12"/>
    <mergeCell ref="F11:K11"/>
    <mergeCell ref="L11:P11"/>
    <mergeCell ref="A1:Q1"/>
    <mergeCell ref="A2:Q2"/>
    <mergeCell ref="A3:Q3"/>
    <mergeCell ref="A4:U4"/>
    <mergeCell ref="A5:D5"/>
    <mergeCell ref="A6:H6"/>
  </mergeCells>
  <printOptions/>
  <pageMargins left="0.4330708661417323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2"/>
  <sheetViews>
    <sheetView zoomScalePageLayoutView="0" workbookViewId="0" topLeftCell="A1">
      <selection activeCell="B70" sqref="B70"/>
    </sheetView>
  </sheetViews>
  <sheetFormatPr defaultColWidth="9.140625" defaultRowHeight="12.75"/>
  <cols>
    <col min="1" max="1" width="4.140625" style="170" customWidth="1"/>
    <col min="2" max="2" width="43.7109375" style="0" customWidth="1"/>
    <col min="3" max="3" width="7.421875" style="121" customWidth="1"/>
    <col min="4" max="4" width="8.421875" style="0" customWidth="1"/>
    <col min="5" max="5" width="6.421875" style="0" customWidth="1"/>
    <col min="6" max="10" width="7.140625" style="0" customWidth="1"/>
    <col min="11" max="11" width="9.8515625" style="0" customWidth="1"/>
    <col min="12" max="12" width="10.7109375" style="0" customWidth="1"/>
    <col min="13" max="13" width="10.421875" style="0" customWidth="1"/>
    <col min="14" max="14" width="9.57421875" style="0" customWidth="1"/>
    <col min="15" max="15" width="10.140625" style="0" customWidth="1"/>
  </cols>
  <sheetData>
    <row r="1" spans="1:20" ht="12.75">
      <c r="A1" s="229" t="s">
        <v>512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59"/>
      <c r="R1" s="59"/>
      <c r="S1" s="59"/>
      <c r="T1" s="59"/>
    </row>
    <row r="2" spans="1:20" ht="12.75">
      <c r="A2" s="231" t="s">
        <v>513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73"/>
      <c r="R2" s="73"/>
      <c r="S2" s="73"/>
      <c r="T2" s="73"/>
    </row>
    <row r="3" spans="1:20" ht="12.75">
      <c r="A3" s="230" t="s">
        <v>45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74"/>
      <c r="R3" s="74"/>
      <c r="S3" s="74"/>
      <c r="T3" s="74"/>
    </row>
    <row r="4" spans="1:20" ht="12.75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</row>
    <row r="5" spans="1:20" ht="12.75">
      <c r="A5" s="222" t="s">
        <v>250</v>
      </c>
      <c r="B5" s="222"/>
      <c r="C5" s="22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0" ht="12.75" customHeight="1">
      <c r="A6" s="222" t="s">
        <v>249</v>
      </c>
      <c r="B6" s="222"/>
      <c r="C6" s="222"/>
      <c r="D6" s="222"/>
      <c r="E6" s="222"/>
      <c r="F6" s="222"/>
      <c r="G6" s="22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</row>
    <row r="7" spans="1:20" ht="12.75">
      <c r="A7" s="222" t="s">
        <v>257</v>
      </c>
      <c r="B7" s="222"/>
      <c r="C7" s="222"/>
      <c r="D7" s="222"/>
      <c r="E7" s="22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</row>
    <row r="8" spans="1:20" ht="12.75">
      <c r="A8" s="222" t="s">
        <v>46</v>
      </c>
      <c r="B8" s="222"/>
      <c r="C8" s="22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</row>
    <row r="9" spans="1:20" ht="12.75" customHeight="1">
      <c r="A9" s="273" t="s">
        <v>511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59"/>
      <c r="Q9" s="59"/>
      <c r="R9" s="59"/>
      <c r="S9" s="59"/>
      <c r="T9" s="59"/>
    </row>
    <row r="11" spans="1:15" ht="12.75" customHeight="1">
      <c r="A11" s="263" t="s">
        <v>1</v>
      </c>
      <c r="B11" s="227" t="s">
        <v>2</v>
      </c>
      <c r="C11" s="274" t="s">
        <v>3</v>
      </c>
      <c r="D11" s="263" t="s">
        <v>4</v>
      </c>
      <c r="E11" s="256" t="s">
        <v>5</v>
      </c>
      <c r="F11" s="256"/>
      <c r="G11" s="256"/>
      <c r="H11" s="256"/>
      <c r="I11" s="256"/>
      <c r="J11" s="267"/>
      <c r="K11" s="268" t="s">
        <v>8</v>
      </c>
      <c r="L11" s="256"/>
      <c r="M11" s="256"/>
      <c r="N11" s="256"/>
      <c r="O11" s="267"/>
    </row>
    <row r="12" spans="1:15" ht="67.5" customHeight="1">
      <c r="A12" s="264"/>
      <c r="B12" s="228"/>
      <c r="C12" s="275"/>
      <c r="D12" s="264"/>
      <c r="E12" s="37" t="s">
        <v>6</v>
      </c>
      <c r="F12" s="37" t="s">
        <v>22</v>
      </c>
      <c r="G12" s="38" t="s">
        <v>18</v>
      </c>
      <c r="H12" s="38" t="s">
        <v>19</v>
      </c>
      <c r="I12" s="38" t="s">
        <v>20</v>
      </c>
      <c r="J12" s="38" t="s">
        <v>21</v>
      </c>
      <c r="K12" s="38" t="s">
        <v>7</v>
      </c>
      <c r="L12" s="38" t="s">
        <v>18</v>
      </c>
      <c r="M12" s="38" t="s">
        <v>19</v>
      </c>
      <c r="N12" s="38" t="s">
        <v>23</v>
      </c>
      <c r="O12" s="38" t="s">
        <v>24</v>
      </c>
    </row>
    <row r="13" spans="1:15" ht="12.75">
      <c r="A13" s="26">
        <v>1</v>
      </c>
      <c r="B13" s="27">
        <v>3</v>
      </c>
      <c r="C13" s="118">
        <v>4</v>
      </c>
      <c r="D13" s="26">
        <v>5</v>
      </c>
      <c r="E13" s="33">
        <v>6</v>
      </c>
      <c r="F13" s="26">
        <v>7</v>
      </c>
      <c r="G13" s="34">
        <v>8</v>
      </c>
      <c r="H13" s="35">
        <v>9</v>
      </c>
      <c r="I13" s="34">
        <v>10</v>
      </c>
      <c r="J13" s="35">
        <v>11</v>
      </c>
      <c r="K13" s="34">
        <v>12</v>
      </c>
      <c r="L13" s="35">
        <v>13</v>
      </c>
      <c r="M13" s="34">
        <v>14</v>
      </c>
      <c r="N13" s="35">
        <v>15</v>
      </c>
      <c r="O13" s="36">
        <v>16</v>
      </c>
    </row>
    <row r="14" spans="1:15" ht="12.75">
      <c r="A14" s="171">
        <v>1</v>
      </c>
      <c r="B14" s="172" t="s">
        <v>451</v>
      </c>
      <c r="C14" s="171" t="s">
        <v>17</v>
      </c>
      <c r="D14" s="173">
        <v>340</v>
      </c>
      <c r="E14" s="40"/>
      <c r="F14" s="41"/>
      <c r="G14" s="47">
        <f>E14*F14</f>
        <v>0</v>
      </c>
      <c r="H14" s="46"/>
      <c r="I14" s="47"/>
      <c r="J14" s="47">
        <f>SUM(G14:I14)</f>
        <v>0</v>
      </c>
      <c r="K14" s="47">
        <f>D14*E14</f>
        <v>0</v>
      </c>
      <c r="L14" s="47">
        <f>D14*G14</f>
        <v>0</v>
      </c>
      <c r="M14" s="47">
        <f>D14*H14</f>
        <v>0</v>
      </c>
      <c r="N14" s="47">
        <f>D14*I14</f>
        <v>0</v>
      </c>
      <c r="O14" s="47">
        <f>SUM(L14:N14)</f>
        <v>0</v>
      </c>
    </row>
    <row r="15" spans="1:15" ht="12.75">
      <c r="A15" s="171">
        <v>2</v>
      </c>
      <c r="B15" s="172" t="s">
        <v>452</v>
      </c>
      <c r="C15" s="171" t="s">
        <v>17</v>
      </c>
      <c r="D15" s="171">
        <v>202</v>
      </c>
      <c r="E15" s="45"/>
      <c r="F15" s="46"/>
      <c r="G15" s="47">
        <f>E15*F15</f>
        <v>0</v>
      </c>
      <c r="H15" s="46"/>
      <c r="I15" s="47"/>
      <c r="J15" s="47">
        <f>SUM(G15:I15)</f>
        <v>0</v>
      </c>
      <c r="K15" s="47">
        <f>D15*E15</f>
        <v>0</v>
      </c>
      <c r="L15" s="47">
        <f>D15*G15</f>
        <v>0</v>
      </c>
      <c r="M15" s="47">
        <f>D15*H15</f>
        <v>0</v>
      </c>
      <c r="N15" s="47">
        <f>D15*I15</f>
        <v>0</v>
      </c>
      <c r="O15" s="47">
        <f>SUM(L15:N15)</f>
        <v>0</v>
      </c>
    </row>
    <row r="16" spans="1:15" ht="12.75">
      <c r="A16" s="171">
        <v>3</v>
      </c>
      <c r="B16" s="172" t="s">
        <v>453</v>
      </c>
      <c r="C16" s="171" t="s">
        <v>17</v>
      </c>
      <c r="D16" s="171">
        <v>382</v>
      </c>
      <c r="E16" s="45"/>
      <c r="F16" s="46"/>
      <c r="G16" s="47">
        <f aca="true" t="shared" si="0" ref="G16:G67">E16*F16</f>
        <v>0</v>
      </c>
      <c r="H16" s="46"/>
      <c r="I16" s="47"/>
      <c r="J16" s="47">
        <f aca="true" t="shared" si="1" ref="J16:J67">SUM(G16:I16)</f>
        <v>0</v>
      </c>
      <c r="K16" s="47">
        <f aca="true" t="shared" si="2" ref="K16:K67">D16*E16</f>
        <v>0</v>
      </c>
      <c r="L16" s="47">
        <f aca="true" t="shared" si="3" ref="L16:L67">D16*G16</f>
        <v>0</v>
      </c>
      <c r="M16" s="47">
        <f aca="true" t="shared" si="4" ref="M16:M67">D16*H16</f>
        <v>0</v>
      </c>
      <c r="N16" s="47">
        <f aca="true" t="shared" si="5" ref="N16:N67">D16*I16</f>
        <v>0</v>
      </c>
      <c r="O16" s="47">
        <f aca="true" t="shared" si="6" ref="O16:O67">SUM(L16:N16)</f>
        <v>0</v>
      </c>
    </row>
    <row r="17" spans="1:15" ht="12.75">
      <c r="A17" s="171">
        <v>4</v>
      </c>
      <c r="B17" s="172" t="s">
        <v>454</v>
      </c>
      <c r="C17" s="171" t="s">
        <v>17</v>
      </c>
      <c r="D17" s="171">
        <v>116</v>
      </c>
      <c r="E17" s="45"/>
      <c r="F17" s="46"/>
      <c r="G17" s="47">
        <f t="shared" si="0"/>
        <v>0</v>
      </c>
      <c r="H17" s="46"/>
      <c r="I17" s="47"/>
      <c r="J17" s="47">
        <f t="shared" si="1"/>
        <v>0</v>
      </c>
      <c r="K17" s="47">
        <f t="shared" si="2"/>
        <v>0</v>
      </c>
      <c r="L17" s="47">
        <f t="shared" si="3"/>
        <v>0</v>
      </c>
      <c r="M17" s="47">
        <f t="shared" si="4"/>
        <v>0</v>
      </c>
      <c r="N17" s="47">
        <f t="shared" si="5"/>
        <v>0</v>
      </c>
      <c r="O17" s="47">
        <f t="shared" si="6"/>
        <v>0</v>
      </c>
    </row>
    <row r="18" spans="1:15" ht="12.75">
      <c r="A18" s="171">
        <v>5</v>
      </c>
      <c r="B18" s="172" t="s">
        <v>455</v>
      </c>
      <c r="C18" s="171" t="s">
        <v>456</v>
      </c>
      <c r="D18" s="171">
        <v>81</v>
      </c>
      <c r="E18" s="45"/>
      <c r="F18" s="46"/>
      <c r="G18" s="47">
        <f t="shared" si="0"/>
        <v>0</v>
      </c>
      <c r="H18" s="46"/>
      <c r="I18" s="47"/>
      <c r="J18" s="47">
        <f t="shared" si="1"/>
        <v>0</v>
      </c>
      <c r="K18" s="47">
        <f t="shared" si="2"/>
        <v>0</v>
      </c>
      <c r="L18" s="47">
        <f t="shared" si="3"/>
        <v>0</v>
      </c>
      <c r="M18" s="47">
        <f t="shared" si="4"/>
        <v>0</v>
      </c>
      <c r="N18" s="47">
        <f t="shared" si="5"/>
        <v>0</v>
      </c>
      <c r="O18" s="47">
        <f t="shared" si="6"/>
        <v>0</v>
      </c>
    </row>
    <row r="19" spans="1:15" ht="12.75">
      <c r="A19" s="171">
        <v>6</v>
      </c>
      <c r="B19" s="172" t="s">
        <v>457</v>
      </c>
      <c r="C19" s="171" t="s">
        <v>456</v>
      </c>
      <c r="D19" s="171">
        <v>5</v>
      </c>
      <c r="E19" s="45"/>
      <c r="F19" s="46"/>
      <c r="G19" s="47">
        <f t="shared" si="0"/>
        <v>0</v>
      </c>
      <c r="H19" s="46"/>
      <c r="I19" s="47"/>
      <c r="J19" s="47">
        <f t="shared" si="1"/>
        <v>0</v>
      </c>
      <c r="K19" s="47">
        <f t="shared" si="2"/>
        <v>0</v>
      </c>
      <c r="L19" s="47">
        <f t="shared" si="3"/>
        <v>0</v>
      </c>
      <c r="M19" s="47">
        <f t="shared" si="4"/>
        <v>0</v>
      </c>
      <c r="N19" s="47">
        <f t="shared" si="5"/>
        <v>0</v>
      </c>
      <c r="O19" s="47">
        <f t="shared" si="6"/>
        <v>0</v>
      </c>
    </row>
    <row r="20" spans="1:15" ht="12.75">
      <c r="A20" s="171">
        <v>7</v>
      </c>
      <c r="B20" s="172" t="s">
        <v>458</v>
      </c>
      <c r="C20" s="171" t="s">
        <v>456</v>
      </c>
      <c r="D20" s="171">
        <v>2</v>
      </c>
      <c r="E20" s="45"/>
      <c r="F20" s="46"/>
      <c r="G20" s="47">
        <f t="shared" si="0"/>
        <v>0</v>
      </c>
      <c r="H20" s="46"/>
      <c r="I20" s="47"/>
      <c r="J20" s="47">
        <f t="shared" si="1"/>
        <v>0</v>
      </c>
      <c r="K20" s="47">
        <f t="shared" si="2"/>
        <v>0</v>
      </c>
      <c r="L20" s="47">
        <f t="shared" si="3"/>
        <v>0</v>
      </c>
      <c r="M20" s="47">
        <f t="shared" si="4"/>
        <v>0</v>
      </c>
      <c r="N20" s="47">
        <f t="shared" si="5"/>
        <v>0</v>
      </c>
      <c r="O20" s="47">
        <f t="shared" si="6"/>
        <v>0</v>
      </c>
    </row>
    <row r="21" spans="1:15" ht="12.75">
      <c r="A21" s="171">
        <v>8</v>
      </c>
      <c r="B21" s="174" t="s">
        <v>459</v>
      </c>
      <c r="C21" s="171" t="s">
        <v>17</v>
      </c>
      <c r="D21" s="171">
        <v>275.3</v>
      </c>
      <c r="E21" s="45"/>
      <c r="F21" s="46"/>
      <c r="G21" s="47">
        <f t="shared" si="0"/>
        <v>0</v>
      </c>
      <c r="H21" s="46"/>
      <c r="I21" s="47"/>
      <c r="J21" s="47">
        <f t="shared" si="1"/>
        <v>0</v>
      </c>
      <c r="K21" s="47">
        <f t="shared" si="2"/>
        <v>0</v>
      </c>
      <c r="L21" s="47">
        <f t="shared" si="3"/>
        <v>0</v>
      </c>
      <c r="M21" s="47">
        <f t="shared" si="4"/>
        <v>0</v>
      </c>
      <c r="N21" s="47">
        <f t="shared" si="5"/>
        <v>0</v>
      </c>
      <c r="O21" s="47">
        <f t="shared" si="6"/>
        <v>0</v>
      </c>
    </row>
    <row r="22" spans="1:15" ht="12.75">
      <c r="A22" s="171">
        <v>9</v>
      </c>
      <c r="B22" s="174" t="s">
        <v>460</v>
      </c>
      <c r="C22" s="171" t="s">
        <v>456</v>
      </c>
      <c r="D22" s="171">
        <v>1.03</v>
      </c>
      <c r="E22" s="45"/>
      <c r="F22" s="46"/>
      <c r="G22" s="47">
        <f t="shared" si="0"/>
        <v>0</v>
      </c>
      <c r="H22" s="46"/>
      <c r="I22" s="47"/>
      <c r="J22" s="47">
        <f t="shared" si="1"/>
        <v>0</v>
      </c>
      <c r="K22" s="47">
        <f t="shared" si="2"/>
        <v>0</v>
      </c>
      <c r="L22" s="47">
        <f t="shared" si="3"/>
        <v>0</v>
      </c>
      <c r="M22" s="47">
        <f t="shared" si="4"/>
        <v>0</v>
      </c>
      <c r="N22" s="47">
        <f t="shared" si="5"/>
        <v>0</v>
      </c>
      <c r="O22" s="47">
        <f t="shared" si="6"/>
        <v>0</v>
      </c>
    </row>
    <row r="23" spans="1:15" ht="12.75">
      <c r="A23" s="171">
        <v>10</v>
      </c>
      <c r="B23" s="174" t="s">
        <v>461</v>
      </c>
      <c r="C23" s="171" t="s">
        <v>456</v>
      </c>
      <c r="D23" s="171">
        <v>1</v>
      </c>
      <c r="E23" s="45"/>
      <c r="F23" s="46"/>
      <c r="G23" s="47">
        <f t="shared" si="0"/>
        <v>0</v>
      </c>
      <c r="H23" s="46"/>
      <c r="I23" s="47"/>
      <c r="J23" s="47">
        <f t="shared" si="1"/>
        <v>0</v>
      </c>
      <c r="K23" s="47">
        <f t="shared" si="2"/>
        <v>0</v>
      </c>
      <c r="L23" s="47">
        <f t="shared" si="3"/>
        <v>0</v>
      </c>
      <c r="M23" s="47">
        <f t="shared" si="4"/>
        <v>0</v>
      </c>
      <c r="N23" s="47">
        <f t="shared" si="5"/>
        <v>0</v>
      </c>
      <c r="O23" s="47">
        <f t="shared" si="6"/>
        <v>0</v>
      </c>
    </row>
    <row r="24" spans="1:15" ht="12.75">
      <c r="A24" s="171">
        <v>11</v>
      </c>
      <c r="B24" s="174" t="s">
        <v>462</v>
      </c>
      <c r="C24" s="171" t="s">
        <v>456</v>
      </c>
      <c r="D24" s="171">
        <v>8</v>
      </c>
      <c r="E24" s="45"/>
      <c r="F24" s="46"/>
      <c r="G24" s="47">
        <f t="shared" si="0"/>
        <v>0</v>
      </c>
      <c r="H24" s="46"/>
      <c r="I24" s="47"/>
      <c r="J24" s="47">
        <f t="shared" si="1"/>
        <v>0</v>
      </c>
      <c r="K24" s="47">
        <f t="shared" si="2"/>
        <v>0</v>
      </c>
      <c r="L24" s="47">
        <f t="shared" si="3"/>
        <v>0</v>
      </c>
      <c r="M24" s="47">
        <f t="shared" si="4"/>
        <v>0</v>
      </c>
      <c r="N24" s="47">
        <f t="shared" si="5"/>
        <v>0</v>
      </c>
      <c r="O24" s="47">
        <f t="shared" si="6"/>
        <v>0</v>
      </c>
    </row>
    <row r="25" spans="1:15" ht="12.75">
      <c r="A25" s="171">
        <v>12</v>
      </c>
      <c r="B25" s="174" t="s">
        <v>463</v>
      </c>
      <c r="C25" s="171" t="s">
        <v>456</v>
      </c>
      <c r="D25" s="171">
        <v>7</v>
      </c>
      <c r="E25" s="45"/>
      <c r="F25" s="46"/>
      <c r="G25" s="47">
        <f t="shared" si="0"/>
        <v>0</v>
      </c>
      <c r="H25" s="46"/>
      <c r="I25" s="47"/>
      <c r="J25" s="47">
        <f t="shared" si="1"/>
        <v>0</v>
      </c>
      <c r="K25" s="47">
        <f t="shared" si="2"/>
        <v>0</v>
      </c>
      <c r="L25" s="47">
        <f t="shared" si="3"/>
        <v>0</v>
      </c>
      <c r="M25" s="47">
        <f t="shared" si="4"/>
        <v>0</v>
      </c>
      <c r="N25" s="47">
        <f t="shared" si="5"/>
        <v>0</v>
      </c>
      <c r="O25" s="47">
        <f t="shared" si="6"/>
        <v>0</v>
      </c>
    </row>
    <row r="26" spans="1:15" ht="12.75">
      <c r="A26" s="171">
        <v>13</v>
      </c>
      <c r="B26" s="174" t="s">
        <v>464</v>
      </c>
      <c r="C26" s="171" t="s">
        <v>456</v>
      </c>
      <c r="D26" s="171">
        <v>2</v>
      </c>
      <c r="E26" s="45"/>
      <c r="F26" s="46"/>
      <c r="G26" s="47">
        <f t="shared" si="0"/>
        <v>0</v>
      </c>
      <c r="H26" s="46"/>
      <c r="I26" s="47"/>
      <c r="J26" s="47">
        <f t="shared" si="1"/>
        <v>0</v>
      </c>
      <c r="K26" s="47">
        <f t="shared" si="2"/>
        <v>0</v>
      </c>
      <c r="L26" s="47">
        <f t="shared" si="3"/>
        <v>0</v>
      </c>
      <c r="M26" s="47">
        <f t="shared" si="4"/>
        <v>0</v>
      </c>
      <c r="N26" s="47">
        <f t="shared" si="5"/>
        <v>0</v>
      </c>
      <c r="O26" s="47">
        <f t="shared" si="6"/>
        <v>0</v>
      </c>
    </row>
    <row r="27" spans="1:15" ht="12.75">
      <c r="A27" s="171">
        <v>14</v>
      </c>
      <c r="B27" s="174" t="s">
        <v>465</v>
      </c>
      <c r="C27" s="171" t="s">
        <v>456</v>
      </c>
      <c r="D27" s="171">
        <v>18</v>
      </c>
      <c r="E27" s="45"/>
      <c r="F27" s="46"/>
      <c r="G27" s="47">
        <f t="shared" si="0"/>
        <v>0</v>
      </c>
      <c r="H27" s="46"/>
      <c r="I27" s="47"/>
      <c r="J27" s="47">
        <f t="shared" si="1"/>
        <v>0</v>
      </c>
      <c r="K27" s="47">
        <f t="shared" si="2"/>
        <v>0</v>
      </c>
      <c r="L27" s="47">
        <f t="shared" si="3"/>
        <v>0</v>
      </c>
      <c r="M27" s="47">
        <f t="shared" si="4"/>
        <v>0</v>
      </c>
      <c r="N27" s="47">
        <f t="shared" si="5"/>
        <v>0</v>
      </c>
      <c r="O27" s="47">
        <f t="shared" si="6"/>
        <v>0</v>
      </c>
    </row>
    <row r="28" spans="1:15" ht="12.75">
      <c r="A28" s="171">
        <v>15</v>
      </c>
      <c r="B28" s="174" t="s">
        <v>466</v>
      </c>
      <c r="C28" s="171" t="s">
        <v>456</v>
      </c>
      <c r="D28" s="171">
        <v>27</v>
      </c>
      <c r="E28" s="45"/>
      <c r="F28" s="46"/>
      <c r="G28" s="47">
        <f t="shared" si="0"/>
        <v>0</v>
      </c>
      <c r="H28" s="46"/>
      <c r="I28" s="47"/>
      <c r="J28" s="47">
        <f t="shared" si="1"/>
        <v>0</v>
      </c>
      <c r="K28" s="47">
        <f t="shared" si="2"/>
        <v>0</v>
      </c>
      <c r="L28" s="47">
        <f t="shared" si="3"/>
        <v>0</v>
      </c>
      <c r="M28" s="47">
        <f t="shared" si="4"/>
        <v>0</v>
      </c>
      <c r="N28" s="47">
        <f t="shared" si="5"/>
        <v>0</v>
      </c>
      <c r="O28" s="47">
        <f t="shared" si="6"/>
        <v>0</v>
      </c>
    </row>
    <row r="29" spans="1:15" ht="12.75">
      <c r="A29" s="171">
        <v>16</v>
      </c>
      <c r="B29" s="174" t="s">
        <v>467</v>
      </c>
      <c r="C29" s="171" t="s">
        <v>456</v>
      </c>
      <c r="D29" s="171">
        <v>18</v>
      </c>
      <c r="E29" s="45"/>
      <c r="F29" s="46"/>
      <c r="G29" s="47">
        <f t="shared" si="0"/>
        <v>0</v>
      </c>
      <c r="H29" s="46"/>
      <c r="I29" s="47"/>
      <c r="J29" s="47">
        <f t="shared" si="1"/>
        <v>0</v>
      </c>
      <c r="K29" s="47">
        <f t="shared" si="2"/>
        <v>0</v>
      </c>
      <c r="L29" s="47">
        <f t="shared" si="3"/>
        <v>0</v>
      </c>
      <c r="M29" s="47">
        <f t="shared" si="4"/>
        <v>0</v>
      </c>
      <c r="N29" s="47">
        <f t="shared" si="5"/>
        <v>0</v>
      </c>
      <c r="O29" s="47">
        <f t="shared" si="6"/>
        <v>0</v>
      </c>
    </row>
    <row r="30" spans="1:15" ht="12.75">
      <c r="A30" s="171">
        <v>17</v>
      </c>
      <c r="B30" s="174" t="s">
        <v>468</v>
      </c>
      <c r="C30" s="171" t="s">
        <v>456</v>
      </c>
      <c r="D30" s="171">
        <v>34</v>
      </c>
      <c r="E30" s="45"/>
      <c r="F30" s="46"/>
      <c r="G30" s="47">
        <f t="shared" si="0"/>
        <v>0</v>
      </c>
      <c r="H30" s="46"/>
      <c r="I30" s="47"/>
      <c r="J30" s="47">
        <f t="shared" si="1"/>
        <v>0</v>
      </c>
      <c r="K30" s="47">
        <f t="shared" si="2"/>
        <v>0</v>
      </c>
      <c r="L30" s="47">
        <f t="shared" si="3"/>
        <v>0</v>
      </c>
      <c r="M30" s="47">
        <f t="shared" si="4"/>
        <v>0</v>
      </c>
      <c r="N30" s="47">
        <f t="shared" si="5"/>
        <v>0</v>
      </c>
      <c r="O30" s="47">
        <f t="shared" si="6"/>
        <v>0</v>
      </c>
    </row>
    <row r="31" spans="1:15" ht="12.75">
      <c r="A31" s="171">
        <v>18</v>
      </c>
      <c r="B31" s="174" t="s">
        <v>469</v>
      </c>
      <c r="C31" s="171" t="s">
        <v>456</v>
      </c>
      <c r="D31" s="171">
        <v>12</v>
      </c>
      <c r="E31" s="45"/>
      <c r="F31" s="46"/>
      <c r="G31" s="47">
        <f t="shared" si="0"/>
        <v>0</v>
      </c>
      <c r="H31" s="46"/>
      <c r="I31" s="47"/>
      <c r="J31" s="47">
        <f t="shared" si="1"/>
        <v>0</v>
      </c>
      <c r="K31" s="47">
        <f t="shared" si="2"/>
        <v>0</v>
      </c>
      <c r="L31" s="47">
        <f t="shared" si="3"/>
        <v>0</v>
      </c>
      <c r="M31" s="47">
        <f t="shared" si="4"/>
        <v>0</v>
      </c>
      <c r="N31" s="47">
        <f t="shared" si="5"/>
        <v>0</v>
      </c>
      <c r="O31" s="47">
        <f t="shared" si="6"/>
        <v>0</v>
      </c>
    </row>
    <row r="32" spans="1:15" ht="12.75">
      <c r="A32" s="171">
        <v>19</v>
      </c>
      <c r="B32" s="174" t="s">
        <v>470</v>
      </c>
      <c r="C32" s="171" t="s">
        <v>456</v>
      </c>
      <c r="D32" s="171">
        <v>1</v>
      </c>
      <c r="E32" s="45"/>
      <c r="F32" s="46"/>
      <c r="G32" s="47">
        <f t="shared" si="0"/>
        <v>0</v>
      </c>
      <c r="H32" s="46"/>
      <c r="I32" s="47"/>
      <c r="J32" s="47">
        <f t="shared" si="1"/>
        <v>0</v>
      </c>
      <c r="K32" s="47">
        <f t="shared" si="2"/>
        <v>0</v>
      </c>
      <c r="L32" s="47">
        <f t="shared" si="3"/>
        <v>0</v>
      </c>
      <c r="M32" s="47">
        <f t="shared" si="4"/>
        <v>0</v>
      </c>
      <c r="N32" s="47">
        <f t="shared" si="5"/>
        <v>0</v>
      </c>
      <c r="O32" s="47">
        <f t="shared" si="6"/>
        <v>0</v>
      </c>
    </row>
    <row r="33" spans="1:15" ht="12.75">
      <c r="A33" s="171">
        <v>20</v>
      </c>
      <c r="B33" s="174" t="s">
        <v>471</v>
      </c>
      <c r="C33" s="171" t="s">
        <v>456</v>
      </c>
      <c r="D33" s="171">
        <v>4</v>
      </c>
      <c r="E33" s="45"/>
      <c r="F33" s="46"/>
      <c r="G33" s="47">
        <f t="shared" si="0"/>
        <v>0</v>
      </c>
      <c r="H33" s="46"/>
      <c r="I33" s="47"/>
      <c r="J33" s="47">
        <f t="shared" si="1"/>
        <v>0</v>
      </c>
      <c r="K33" s="47">
        <f t="shared" si="2"/>
        <v>0</v>
      </c>
      <c r="L33" s="47">
        <f t="shared" si="3"/>
        <v>0</v>
      </c>
      <c r="M33" s="47">
        <f t="shared" si="4"/>
        <v>0</v>
      </c>
      <c r="N33" s="47">
        <f t="shared" si="5"/>
        <v>0</v>
      </c>
      <c r="O33" s="47">
        <f t="shared" si="6"/>
        <v>0</v>
      </c>
    </row>
    <row r="34" spans="1:15" ht="12.75">
      <c r="A34" s="171">
        <v>21</v>
      </c>
      <c r="B34" s="174" t="s">
        <v>472</v>
      </c>
      <c r="C34" s="171" t="s">
        <v>456</v>
      </c>
      <c r="D34" s="171">
        <v>0.62</v>
      </c>
      <c r="E34" s="45"/>
      <c r="F34" s="46"/>
      <c r="G34" s="47">
        <f t="shared" si="0"/>
        <v>0</v>
      </c>
      <c r="H34" s="46"/>
      <c r="I34" s="47"/>
      <c r="J34" s="47">
        <f t="shared" si="1"/>
        <v>0</v>
      </c>
      <c r="K34" s="47">
        <f t="shared" si="2"/>
        <v>0</v>
      </c>
      <c r="L34" s="47">
        <f t="shared" si="3"/>
        <v>0</v>
      </c>
      <c r="M34" s="47">
        <f t="shared" si="4"/>
        <v>0</v>
      </c>
      <c r="N34" s="47">
        <f t="shared" si="5"/>
        <v>0</v>
      </c>
      <c r="O34" s="47">
        <f t="shared" si="6"/>
        <v>0</v>
      </c>
    </row>
    <row r="35" spans="1:15" ht="12.75">
      <c r="A35" s="171">
        <v>22</v>
      </c>
      <c r="B35" s="174" t="s">
        <v>473</v>
      </c>
      <c r="C35" s="171" t="s">
        <v>456</v>
      </c>
      <c r="D35" s="171">
        <v>21</v>
      </c>
      <c r="E35" s="45"/>
      <c r="F35" s="46"/>
      <c r="G35" s="47">
        <f t="shared" si="0"/>
        <v>0</v>
      </c>
      <c r="H35" s="46"/>
      <c r="I35" s="47"/>
      <c r="J35" s="47">
        <f t="shared" si="1"/>
        <v>0</v>
      </c>
      <c r="K35" s="47">
        <f t="shared" si="2"/>
        <v>0</v>
      </c>
      <c r="L35" s="47">
        <f t="shared" si="3"/>
        <v>0</v>
      </c>
      <c r="M35" s="47">
        <f t="shared" si="4"/>
        <v>0</v>
      </c>
      <c r="N35" s="47">
        <f t="shared" si="5"/>
        <v>0</v>
      </c>
      <c r="O35" s="47">
        <f t="shared" si="6"/>
        <v>0</v>
      </c>
    </row>
    <row r="36" spans="1:15" ht="12.75">
      <c r="A36" s="171">
        <v>23</v>
      </c>
      <c r="B36" s="175" t="s">
        <v>474</v>
      </c>
      <c r="C36" s="176" t="s">
        <v>456</v>
      </c>
      <c r="D36" s="177">
        <v>1</v>
      </c>
      <c r="E36" s="45"/>
      <c r="F36" s="46"/>
      <c r="G36" s="47">
        <f t="shared" si="0"/>
        <v>0</v>
      </c>
      <c r="H36" s="46"/>
      <c r="I36" s="47"/>
      <c r="J36" s="47">
        <f t="shared" si="1"/>
        <v>0</v>
      </c>
      <c r="K36" s="47">
        <f t="shared" si="2"/>
        <v>0</v>
      </c>
      <c r="L36" s="47">
        <f t="shared" si="3"/>
        <v>0</v>
      </c>
      <c r="M36" s="47">
        <f t="shared" si="4"/>
        <v>0</v>
      </c>
      <c r="N36" s="47">
        <f t="shared" si="5"/>
        <v>0</v>
      </c>
      <c r="O36" s="47">
        <f t="shared" si="6"/>
        <v>0</v>
      </c>
    </row>
    <row r="37" spans="1:15" ht="12.75">
      <c r="A37" s="171">
        <v>24</v>
      </c>
      <c r="B37" s="174" t="s">
        <v>475</v>
      </c>
      <c r="C37" s="171" t="s">
        <v>456</v>
      </c>
      <c r="D37" s="171">
        <v>5</v>
      </c>
      <c r="E37" s="45"/>
      <c r="F37" s="46"/>
      <c r="G37" s="47">
        <f t="shared" si="0"/>
        <v>0</v>
      </c>
      <c r="H37" s="46"/>
      <c r="I37" s="47"/>
      <c r="J37" s="47">
        <f t="shared" si="1"/>
        <v>0</v>
      </c>
      <c r="K37" s="47">
        <f t="shared" si="2"/>
        <v>0</v>
      </c>
      <c r="L37" s="47">
        <f t="shared" si="3"/>
        <v>0</v>
      </c>
      <c r="M37" s="47">
        <f t="shared" si="4"/>
        <v>0</v>
      </c>
      <c r="N37" s="47">
        <f t="shared" si="5"/>
        <v>0</v>
      </c>
      <c r="O37" s="47">
        <f t="shared" si="6"/>
        <v>0</v>
      </c>
    </row>
    <row r="38" spans="1:15" ht="12.75">
      <c r="A38" s="171">
        <v>25</v>
      </c>
      <c r="B38" s="175" t="s">
        <v>476</v>
      </c>
      <c r="C38" s="176" t="s">
        <v>17</v>
      </c>
      <c r="D38" s="178">
        <v>245.3</v>
      </c>
      <c r="E38" s="45"/>
      <c r="F38" s="46"/>
      <c r="G38" s="47">
        <f t="shared" si="0"/>
        <v>0</v>
      </c>
      <c r="H38" s="46"/>
      <c r="I38" s="47"/>
      <c r="J38" s="47">
        <f t="shared" si="1"/>
        <v>0</v>
      </c>
      <c r="K38" s="47">
        <f t="shared" si="2"/>
        <v>0</v>
      </c>
      <c r="L38" s="47">
        <f t="shared" si="3"/>
        <v>0</v>
      </c>
      <c r="M38" s="47">
        <f t="shared" si="4"/>
        <v>0</v>
      </c>
      <c r="N38" s="47">
        <f t="shared" si="5"/>
        <v>0</v>
      </c>
      <c r="O38" s="47">
        <f t="shared" si="6"/>
        <v>0</v>
      </c>
    </row>
    <row r="39" spans="1:15" ht="12.75">
      <c r="A39" s="171">
        <v>26</v>
      </c>
      <c r="B39" s="175" t="s">
        <v>477</v>
      </c>
      <c r="C39" s="176" t="s">
        <v>17</v>
      </c>
      <c r="D39" s="178">
        <v>30</v>
      </c>
      <c r="E39" s="45"/>
      <c r="F39" s="46"/>
      <c r="G39" s="47">
        <f t="shared" si="0"/>
        <v>0</v>
      </c>
      <c r="H39" s="46"/>
      <c r="I39" s="47"/>
      <c r="J39" s="47">
        <f t="shared" si="1"/>
        <v>0</v>
      </c>
      <c r="K39" s="47">
        <f t="shared" si="2"/>
        <v>0</v>
      </c>
      <c r="L39" s="47">
        <f t="shared" si="3"/>
        <v>0</v>
      </c>
      <c r="M39" s="47">
        <f t="shared" si="4"/>
        <v>0</v>
      </c>
      <c r="N39" s="47">
        <f t="shared" si="5"/>
        <v>0</v>
      </c>
      <c r="O39" s="47">
        <f t="shared" si="6"/>
        <v>0</v>
      </c>
    </row>
    <row r="40" spans="1:15" ht="20.25">
      <c r="A40" s="171">
        <v>27</v>
      </c>
      <c r="B40" s="175" t="s">
        <v>478</v>
      </c>
      <c r="C40" s="176" t="s">
        <v>17</v>
      </c>
      <c r="D40" s="178">
        <v>512.8</v>
      </c>
      <c r="E40" s="45"/>
      <c r="F40" s="46"/>
      <c r="G40" s="47">
        <f t="shared" si="0"/>
        <v>0</v>
      </c>
      <c r="H40" s="46"/>
      <c r="I40" s="47"/>
      <c r="J40" s="47">
        <f t="shared" si="1"/>
        <v>0</v>
      </c>
      <c r="K40" s="47">
        <f t="shared" si="2"/>
        <v>0</v>
      </c>
      <c r="L40" s="47">
        <f t="shared" si="3"/>
        <v>0</v>
      </c>
      <c r="M40" s="47">
        <f t="shared" si="4"/>
        <v>0</v>
      </c>
      <c r="N40" s="47">
        <f t="shared" si="5"/>
        <v>0</v>
      </c>
      <c r="O40" s="47">
        <f t="shared" si="6"/>
        <v>0</v>
      </c>
    </row>
    <row r="41" spans="1:15" ht="12.75">
      <c r="A41" s="171">
        <v>28</v>
      </c>
      <c r="B41" s="175" t="s">
        <v>479</v>
      </c>
      <c r="C41" s="176" t="s">
        <v>17</v>
      </c>
      <c r="D41" s="178">
        <v>10</v>
      </c>
      <c r="E41" s="45"/>
      <c r="F41" s="46"/>
      <c r="G41" s="47">
        <f t="shared" si="0"/>
        <v>0</v>
      </c>
      <c r="H41" s="46"/>
      <c r="I41" s="47"/>
      <c r="J41" s="47">
        <f t="shared" si="1"/>
        <v>0</v>
      </c>
      <c r="K41" s="47">
        <f t="shared" si="2"/>
        <v>0</v>
      </c>
      <c r="L41" s="47">
        <f t="shared" si="3"/>
        <v>0</v>
      </c>
      <c r="M41" s="47">
        <f t="shared" si="4"/>
        <v>0</v>
      </c>
      <c r="N41" s="47">
        <f t="shared" si="5"/>
        <v>0</v>
      </c>
      <c r="O41" s="47">
        <f t="shared" si="6"/>
        <v>0</v>
      </c>
    </row>
    <row r="42" spans="1:15" ht="20.25">
      <c r="A42" s="171">
        <v>29</v>
      </c>
      <c r="B42" s="175" t="s">
        <v>480</v>
      </c>
      <c r="C42" s="176" t="s">
        <v>481</v>
      </c>
      <c r="D42" s="178">
        <v>2</v>
      </c>
      <c r="E42" s="45"/>
      <c r="F42" s="46"/>
      <c r="G42" s="47">
        <f t="shared" si="0"/>
        <v>0</v>
      </c>
      <c r="H42" s="46"/>
      <c r="I42" s="47"/>
      <c r="J42" s="47">
        <f t="shared" si="1"/>
        <v>0</v>
      </c>
      <c r="K42" s="47">
        <f t="shared" si="2"/>
        <v>0</v>
      </c>
      <c r="L42" s="47">
        <f t="shared" si="3"/>
        <v>0</v>
      </c>
      <c r="M42" s="47">
        <f t="shared" si="4"/>
        <v>0</v>
      </c>
      <c r="N42" s="47">
        <f t="shared" si="5"/>
        <v>0</v>
      </c>
      <c r="O42" s="47">
        <f t="shared" si="6"/>
        <v>0</v>
      </c>
    </row>
    <row r="43" spans="1:15" ht="20.25">
      <c r="A43" s="171">
        <v>30</v>
      </c>
      <c r="B43" s="175" t="s">
        <v>482</v>
      </c>
      <c r="C43" s="176" t="s">
        <v>481</v>
      </c>
      <c r="D43" s="178">
        <v>28</v>
      </c>
      <c r="E43" s="45"/>
      <c r="F43" s="46"/>
      <c r="G43" s="47">
        <f t="shared" si="0"/>
        <v>0</v>
      </c>
      <c r="H43" s="46"/>
      <c r="I43" s="47"/>
      <c r="J43" s="47">
        <f t="shared" si="1"/>
        <v>0</v>
      </c>
      <c r="K43" s="47">
        <f t="shared" si="2"/>
        <v>0</v>
      </c>
      <c r="L43" s="47">
        <f t="shared" si="3"/>
        <v>0</v>
      </c>
      <c r="M43" s="47">
        <f t="shared" si="4"/>
        <v>0</v>
      </c>
      <c r="N43" s="47">
        <f t="shared" si="5"/>
        <v>0</v>
      </c>
      <c r="O43" s="47">
        <f t="shared" si="6"/>
        <v>0</v>
      </c>
    </row>
    <row r="44" spans="1:15" ht="12.75">
      <c r="A44" s="171">
        <v>31</v>
      </c>
      <c r="B44" s="179" t="s">
        <v>483</v>
      </c>
      <c r="C44" s="176" t="s">
        <v>17</v>
      </c>
      <c r="D44" s="178">
        <v>1040</v>
      </c>
      <c r="E44" s="45"/>
      <c r="F44" s="46"/>
      <c r="G44" s="47">
        <f t="shared" si="0"/>
        <v>0</v>
      </c>
      <c r="H44" s="46"/>
      <c r="I44" s="47"/>
      <c r="J44" s="47">
        <f t="shared" si="1"/>
        <v>0</v>
      </c>
      <c r="K44" s="47">
        <f t="shared" si="2"/>
        <v>0</v>
      </c>
      <c r="L44" s="47">
        <f t="shared" si="3"/>
        <v>0</v>
      </c>
      <c r="M44" s="47">
        <f t="shared" si="4"/>
        <v>0</v>
      </c>
      <c r="N44" s="47">
        <f t="shared" si="5"/>
        <v>0</v>
      </c>
      <c r="O44" s="47">
        <f t="shared" si="6"/>
        <v>0</v>
      </c>
    </row>
    <row r="45" spans="1:15" ht="12.75">
      <c r="A45" s="171">
        <v>32</v>
      </c>
      <c r="B45" s="175" t="s">
        <v>484</v>
      </c>
      <c r="C45" s="176" t="s">
        <v>456</v>
      </c>
      <c r="D45" s="180">
        <v>2</v>
      </c>
      <c r="E45" s="45"/>
      <c r="F45" s="46"/>
      <c r="G45" s="47">
        <f t="shared" si="0"/>
        <v>0</v>
      </c>
      <c r="H45" s="46"/>
      <c r="I45" s="47"/>
      <c r="J45" s="47">
        <f t="shared" si="1"/>
        <v>0</v>
      </c>
      <c r="K45" s="47">
        <f t="shared" si="2"/>
        <v>0</v>
      </c>
      <c r="L45" s="47">
        <f t="shared" si="3"/>
        <v>0</v>
      </c>
      <c r="M45" s="47">
        <f t="shared" si="4"/>
        <v>0</v>
      </c>
      <c r="N45" s="47">
        <f t="shared" si="5"/>
        <v>0</v>
      </c>
      <c r="O45" s="47">
        <f t="shared" si="6"/>
        <v>0</v>
      </c>
    </row>
    <row r="46" spans="1:15" ht="12.75">
      <c r="A46" s="171">
        <v>33</v>
      </c>
      <c r="B46" s="175" t="s">
        <v>485</v>
      </c>
      <c r="C46" s="176" t="s">
        <v>456</v>
      </c>
      <c r="D46" s="180">
        <v>7</v>
      </c>
      <c r="E46" s="45"/>
      <c r="F46" s="46"/>
      <c r="G46" s="47">
        <f t="shared" si="0"/>
        <v>0</v>
      </c>
      <c r="H46" s="46"/>
      <c r="I46" s="47"/>
      <c r="J46" s="47">
        <f t="shared" si="1"/>
        <v>0</v>
      </c>
      <c r="K46" s="47">
        <f t="shared" si="2"/>
        <v>0</v>
      </c>
      <c r="L46" s="47">
        <f t="shared" si="3"/>
        <v>0</v>
      </c>
      <c r="M46" s="47">
        <f t="shared" si="4"/>
        <v>0</v>
      </c>
      <c r="N46" s="47">
        <f t="shared" si="5"/>
        <v>0</v>
      </c>
      <c r="O46" s="47">
        <f t="shared" si="6"/>
        <v>0</v>
      </c>
    </row>
    <row r="47" spans="1:15" ht="20.25">
      <c r="A47" s="171">
        <v>34</v>
      </c>
      <c r="B47" s="175" t="s">
        <v>486</v>
      </c>
      <c r="C47" s="176" t="s">
        <v>487</v>
      </c>
      <c r="D47" s="178">
        <v>2</v>
      </c>
      <c r="E47" s="45"/>
      <c r="F47" s="46"/>
      <c r="G47" s="47">
        <f t="shared" si="0"/>
        <v>0</v>
      </c>
      <c r="H47" s="46"/>
      <c r="I47" s="47"/>
      <c r="J47" s="47">
        <f t="shared" si="1"/>
        <v>0</v>
      </c>
      <c r="K47" s="47">
        <f t="shared" si="2"/>
        <v>0</v>
      </c>
      <c r="L47" s="47">
        <f t="shared" si="3"/>
        <v>0</v>
      </c>
      <c r="M47" s="47">
        <f t="shared" si="4"/>
        <v>0</v>
      </c>
      <c r="N47" s="47">
        <f t="shared" si="5"/>
        <v>0</v>
      </c>
      <c r="O47" s="47">
        <f t="shared" si="6"/>
        <v>0</v>
      </c>
    </row>
    <row r="48" spans="1:15" ht="30">
      <c r="A48" s="171">
        <v>35</v>
      </c>
      <c r="B48" s="175" t="s">
        <v>488</v>
      </c>
      <c r="C48" s="171" t="s">
        <v>489</v>
      </c>
      <c r="D48" s="178">
        <v>2</v>
      </c>
      <c r="E48" s="45"/>
      <c r="F48" s="46"/>
      <c r="G48" s="47">
        <f t="shared" si="0"/>
        <v>0</v>
      </c>
      <c r="H48" s="46"/>
      <c r="I48" s="47"/>
      <c r="J48" s="47">
        <f t="shared" si="1"/>
        <v>0</v>
      </c>
      <c r="K48" s="47">
        <f t="shared" si="2"/>
        <v>0</v>
      </c>
      <c r="L48" s="47">
        <f t="shared" si="3"/>
        <v>0</v>
      </c>
      <c r="M48" s="47">
        <f t="shared" si="4"/>
        <v>0</v>
      </c>
      <c r="N48" s="47">
        <f t="shared" si="5"/>
        <v>0</v>
      </c>
      <c r="O48" s="47">
        <f t="shared" si="6"/>
        <v>0</v>
      </c>
    </row>
    <row r="49" spans="1:15" ht="30">
      <c r="A49" s="171">
        <v>36</v>
      </c>
      <c r="B49" s="175" t="s">
        <v>490</v>
      </c>
      <c r="C49" s="171" t="s">
        <v>489</v>
      </c>
      <c r="D49" s="178">
        <v>2</v>
      </c>
      <c r="E49" s="45"/>
      <c r="F49" s="46"/>
      <c r="G49" s="47">
        <f t="shared" si="0"/>
        <v>0</v>
      </c>
      <c r="H49" s="46"/>
      <c r="I49" s="47"/>
      <c r="J49" s="47">
        <f t="shared" si="1"/>
        <v>0</v>
      </c>
      <c r="K49" s="47">
        <f t="shared" si="2"/>
        <v>0</v>
      </c>
      <c r="L49" s="47">
        <f t="shared" si="3"/>
        <v>0</v>
      </c>
      <c r="M49" s="47">
        <f t="shared" si="4"/>
        <v>0</v>
      </c>
      <c r="N49" s="47">
        <f t="shared" si="5"/>
        <v>0</v>
      </c>
      <c r="O49" s="47">
        <f t="shared" si="6"/>
        <v>0</v>
      </c>
    </row>
    <row r="50" spans="1:15" ht="12.75">
      <c r="A50" s="171">
        <v>37</v>
      </c>
      <c r="B50" s="175" t="s">
        <v>491</v>
      </c>
      <c r="C50" s="171" t="s">
        <v>492</v>
      </c>
      <c r="D50" s="178">
        <v>1</v>
      </c>
      <c r="E50" s="45"/>
      <c r="F50" s="46"/>
      <c r="G50" s="47">
        <f t="shared" si="0"/>
        <v>0</v>
      </c>
      <c r="H50" s="46"/>
      <c r="I50" s="47"/>
      <c r="J50" s="47">
        <f t="shared" si="1"/>
        <v>0</v>
      </c>
      <c r="K50" s="47">
        <f t="shared" si="2"/>
        <v>0</v>
      </c>
      <c r="L50" s="47">
        <f t="shared" si="3"/>
        <v>0</v>
      </c>
      <c r="M50" s="47">
        <f t="shared" si="4"/>
        <v>0</v>
      </c>
      <c r="N50" s="47">
        <f t="shared" si="5"/>
        <v>0</v>
      </c>
      <c r="O50" s="47">
        <f t="shared" si="6"/>
        <v>0</v>
      </c>
    </row>
    <row r="51" spans="1:15" ht="20.25">
      <c r="A51" s="171">
        <v>38</v>
      </c>
      <c r="B51" s="175" t="s">
        <v>493</v>
      </c>
      <c r="C51" s="171" t="s">
        <v>492</v>
      </c>
      <c r="D51" s="178">
        <v>1</v>
      </c>
      <c r="E51" s="45"/>
      <c r="F51" s="46"/>
      <c r="G51" s="47">
        <f t="shared" si="0"/>
        <v>0</v>
      </c>
      <c r="H51" s="46"/>
      <c r="I51" s="47"/>
      <c r="J51" s="47">
        <f t="shared" si="1"/>
        <v>0</v>
      </c>
      <c r="K51" s="47">
        <f t="shared" si="2"/>
        <v>0</v>
      </c>
      <c r="L51" s="47">
        <f t="shared" si="3"/>
        <v>0</v>
      </c>
      <c r="M51" s="47">
        <f t="shared" si="4"/>
        <v>0</v>
      </c>
      <c r="N51" s="47">
        <f t="shared" si="5"/>
        <v>0</v>
      </c>
      <c r="O51" s="47">
        <f t="shared" si="6"/>
        <v>0</v>
      </c>
    </row>
    <row r="52" spans="1:15" ht="20.25">
      <c r="A52" s="171">
        <v>39</v>
      </c>
      <c r="B52" s="175" t="s">
        <v>494</v>
      </c>
      <c r="C52" s="176" t="s">
        <v>456</v>
      </c>
      <c r="D52" s="178">
        <v>1</v>
      </c>
      <c r="E52" s="45"/>
      <c r="F52" s="46"/>
      <c r="G52" s="47">
        <f t="shared" si="0"/>
        <v>0</v>
      </c>
      <c r="H52" s="46"/>
      <c r="I52" s="47"/>
      <c r="J52" s="47">
        <f t="shared" si="1"/>
        <v>0</v>
      </c>
      <c r="K52" s="47">
        <f t="shared" si="2"/>
        <v>0</v>
      </c>
      <c r="L52" s="47">
        <f t="shared" si="3"/>
        <v>0</v>
      </c>
      <c r="M52" s="47">
        <f t="shared" si="4"/>
        <v>0</v>
      </c>
      <c r="N52" s="47">
        <f t="shared" si="5"/>
        <v>0</v>
      </c>
      <c r="O52" s="47">
        <f t="shared" si="6"/>
        <v>0</v>
      </c>
    </row>
    <row r="53" spans="1:15" ht="20.25">
      <c r="A53" s="171">
        <v>40</v>
      </c>
      <c r="B53" s="175" t="s">
        <v>495</v>
      </c>
      <c r="C53" s="176" t="s">
        <v>456</v>
      </c>
      <c r="D53" s="178">
        <v>2</v>
      </c>
      <c r="E53" s="45"/>
      <c r="F53" s="46"/>
      <c r="G53" s="47">
        <f t="shared" si="0"/>
        <v>0</v>
      </c>
      <c r="H53" s="46"/>
      <c r="I53" s="47"/>
      <c r="J53" s="47">
        <f t="shared" si="1"/>
        <v>0</v>
      </c>
      <c r="K53" s="47">
        <f t="shared" si="2"/>
        <v>0</v>
      </c>
      <c r="L53" s="47">
        <f t="shared" si="3"/>
        <v>0</v>
      </c>
      <c r="M53" s="47">
        <f t="shared" si="4"/>
        <v>0</v>
      </c>
      <c r="N53" s="47">
        <f t="shared" si="5"/>
        <v>0</v>
      </c>
      <c r="O53" s="47">
        <f t="shared" si="6"/>
        <v>0</v>
      </c>
    </row>
    <row r="54" spans="1:15" ht="20.25">
      <c r="A54" s="171">
        <v>41</v>
      </c>
      <c r="B54" s="175" t="s">
        <v>496</v>
      </c>
      <c r="C54" s="176" t="s">
        <v>456</v>
      </c>
      <c r="D54" s="178">
        <v>2</v>
      </c>
      <c r="E54" s="45"/>
      <c r="F54" s="46"/>
      <c r="G54" s="47">
        <f t="shared" si="0"/>
        <v>0</v>
      </c>
      <c r="H54" s="46"/>
      <c r="I54" s="47"/>
      <c r="J54" s="47">
        <f t="shared" si="1"/>
        <v>0</v>
      </c>
      <c r="K54" s="47">
        <f t="shared" si="2"/>
        <v>0</v>
      </c>
      <c r="L54" s="47">
        <f t="shared" si="3"/>
        <v>0</v>
      </c>
      <c r="M54" s="47">
        <f t="shared" si="4"/>
        <v>0</v>
      </c>
      <c r="N54" s="47">
        <f t="shared" si="5"/>
        <v>0</v>
      </c>
      <c r="O54" s="47">
        <f t="shared" si="6"/>
        <v>0</v>
      </c>
    </row>
    <row r="55" spans="1:15" ht="12.75">
      <c r="A55" s="181">
        <v>42</v>
      </c>
      <c r="B55" s="174" t="s">
        <v>497</v>
      </c>
      <c r="C55" s="182" t="s">
        <v>456</v>
      </c>
      <c r="D55" s="183">
        <v>5</v>
      </c>
      <c r="E55" s="45"/>
      <c r="F55" s="46"/>
      <c r="G55" s="47">
        <f t="shared" si="0"/>
        <v>0</v>
      </c>
      <c r="H55" s="46"/>
      <c r="I55" s="47"/>
      <c r="J55" s="47">
        <f t="shared" si="1"/>
        <v>0</v>
      </c>
      <c r="K55" s="47">
        <f t="shared" si="2"/>
        <v>0</v>
      </c>
      <c r="L55" s="47">
        <f t="shared" si="3"/>
        <v>0</v>
      </c>
      <c r="M55" s="47">
        <f t="shared" si="4"/>
        <v>0</v>
      </c>
      <c r="N55" s="47">
        <f t="shared" si="5"/>
        <v>0</v>
      </c>
      <c r="O55" s="47">
        <f t="shared" si="6"/>
        <v>0</v>
      </c>
    </row>
    <row r="56" spans="1:15" ht="30">
      <c r="A56" s="171">
        <v>43</v>
      </c>
      <c r="B56" s="175" t="s">
        <v>498</v>
      </c>
      <c r="C56" s="176" t="s">
        <v>499</v>
      </c>
      <c r="D56" s="180">
        <v>2.1</v>
      </c>
      <c r="E56" s="45"/>
      <c r="F56" s="46"/>
      <c r="G56" s="47">
        <f t="shared" si="0"/>
        <v>0</v>
      </c>
      <c r="H56" s="46"/>
      <c r="I56" s="47"/>
      <c r="J56" s="47">
        <f t="shared" si="1"/>
        <v>0</v>
      </c>
      <c r="K56" s="47">
        <f t="shared" si="2"/>
        <v>0</v>
      </c>
      <c r="L56" s="47">
        <f t="shared" si="3"/>
        <v>0</v>
      </c>
      <c r="M56" s="47">
        <f t="shared" si="4"/>
        <v>0</v>
      </c>
      <c r="N56" s="47">
        <f t="shared" si="5"/>
        <v>0</v>
      </c>
      <c r="O56" s="47">
        <f t="shared" si="6"/>
        <v>0</v>
      </c>
    </row>
    <row r="57" spans="1:15" ht="12.75">
      <c r="A57" s="171">
        <v>44</v>
      </c>
      <c r="B57" s="175" t="s">
        <v>500</v>
      </c>
      <c r="C57" s="176" t="s">
        <v>17</v>
      </c>
      <c r="D57" s="178">
        <v>1040</v>
      </c>
      <c r="E57" s="45"/>
      <c r="F57" s="46"/>
      <c r="G57" s="47">
        <f t="shared" si="0"/>
        <v>0</v>
      </c>
      <c r="H57" s="46"/>
      <c r="I57" s="47"/>
      <c r="J57" s="47">
        <f t="shared" si="1"/>
        <v>0</v>
      </c>
      <c r="K57" s="47">
        <f t="shared" si="2"/>
        <v>0</v>
      </c>
      <c r="L57" s="47">
        <f t="shared" si="3"/>
        <v>0</v>
      </c>
      <c r="M57" s="47">
        <f t="shared" si="4"/>
        <v>0</v>
      </c>
      <c r="N57" s="47">
        <f t="shared" si="5"/>
        <v>0</v>
      </c>
      <c r="O57" s="47">
        <f t="shared" si="6"/>
        <v>0</v>
      </c>
    </row>
    <row r="58" spans="1:15" ht="12.75">
      <c r="A58" s="171">
        <v>45</v>
      </c>
      <c r="B58" s="174" t="s">
        <v>501</v>
      </c>
      <c r="C58" s="181" t="s">
        <v>17</v>
      </c>
      <c r="D58" s="178">
        <v>1310</v>
      </c>
      <c r="E58" s="45"/>
      <c r="F58" s="46"/>
      <c r="G58" s="47">
        <f t="shared" si="0"/>
        <v>0</v>
      </c>
      <c r="H58" s="46"/>
      <c r="I58" s="47"/>
      <c r="J58" s="47">
        <f t="shared" si="1"/>
        <v>0</v>
      </c>
      <c r="K58" s="47">
        <f t="shared" si="2"/>
        <v>0</v>
      </c>
      <c r="L58" s="47">
        <f t="shared" si="3"/>
        <v>0</v>
      </c>
      <c r="M58" s="47">
        <f t="shared" si="4"/>
        <v>0</v>
      </c>
      <c r="N58" s="47">
        <f t="shared" si="5"/>
        <v>0</v>
      </c>
      <c r="O58" s="47">
        <f t="shared" si="6"/>
        <v>0</v>
      </c>
    </row>
    <row r="59" spans="1:15" ht="12.75">
      <c r="A59" s="171">
        <v>46</v>
      </c>
      <c r="B59" s="174" t="s">
        <v>502</v>
      </c>
      <c r="C59" s="181" t="s">
        <v>17</v>
      </c>
      <c r="D59" s="178">
        <v>116</v>
      </c>
      <c r="E59" s="45"/>
      <c r="F59" s="46"/>
      <c r="G59" s="47">
        <f t="shared" si="0"/>
        <v>0</v>
      </c>
      <c r="H59" s="46"/>
      <c r="I59" s="47"/>
      <c r="J59" s="47">
        <f t="shared" si="1"/>
        <v>0</v>
      </c>
      <c r="K59" s="47">
        <f t="shared" si="2"/>
        <v>0</v>
      </c>
      <c r="L59" s="47">
        <f t="shared" si="3"/>
        <v>0</v>
      </c>
      <c r="M59" s="47">
        <f t="shared" si="4"/>
        <v>0</v>
      </c>
      <c r="N59" s="47">
        <f t="shared" si="5"/>
        <v>0</v>
      </c>
      <c r="O59" s="47">
        <f t="shared" si="6"/>
        <v>0</v>
      </c>
    </row>
    <row r="60" spans="1:15" ht="12.75">
      <c r="A60" s="171">
        <v>47</v>
      </c>
      <c r="B60" s="175" t="s">
        <v>503</v>
      </c>
      <c r="C60" s="176" t="s">
        <v>456</v>
      </c>
      <c r="D60" s="178">
        <v>2</v>
      </c>
      <c r="E60" s="45"/>
      <c r="F60" s="46"/>
      <c r="G60" s="47">
        <f t="shared" si="0"/>
        <v>0</v>
      </c>
      <c r="H60" s="46"/>
      <c r="I60" s="47"/>
      <c r="J60" s="47">
        <f t="shared" si="1"/>
        <v>0</v>
      </c>
      <c r="K60" s="47">
        <f t="shared" si="2"/>
        <v>0</v>
      </c>
      <c r="L60" s="47">
        <f t="shared" si="3"/>
        <v>0</v>
      </c>
      <c r="M60" s="47">
        <f t="shared" si="4"/>
        <v>0</v>
      </c>
      <c r="N60" s="47">
        <f t="shared" si="5"/>
        <v>0</v>
      </c>
      <c r="O60" s="47">
        <f t="shared" si="6"/>
        <v>0</v>
      </c>
    </row>
    <row r="61" spans="1:15" ht="12.75">
      <c r="A61" s="171">
        <v>48</v>
      </c>
      <c r="B61" s="174" t="s">
        <v>29</v>
      </c>
      <c r="C61" s="184" t="s">
        <v>504</v>
      </c>
      <c r="D61" s="178">
        <v>25.5</v>
      </c>
      <c r="E61" s="45"/>
      <c r="F61" s="46"/>
      <c r="G61" s="47">
        <f t="shared" si="0"/>
        <v>0</v>
      </c>
      <c r="H61" s="46"/>
      <c r="I61" s="47"/>
      <c r="J61" s="47">
        <f t="shared" si="1"/>
        <v>0</v>
      </c>
      <c r="K61" s="47">
        <f t="shared" si="2"/>
        <v>0</v>
      </c>
      <c r="L61" s="47">
        <f t="shared" si="3"/>
        <v>0</v>
      </c>
      <c r="M61" s="47">
        <f t="shared" si="4"/>
        <v>0</v>
      </c>
      <c r="N61" s="47">
        <f t="shared" si="5"/>
        <v>0</v>
      </c>
      <c r="O61" s="47">
        <f t="shared" si="6"/>
        <v>0</v>
      </c>
    </row>
    <row r="62" spans="1:15" ht="12.75">
      <c r="A62" s="171">
        <v>49</v>
      </c>
      <c r="B62" s="174" t="s">
        <v>505</v>
      </c>
      <c r="C62" s="184" t="s">
        <v>504</v>
      </c>
      <c r="D62" s="178">
        <v>3.25</v>
      </c>
      <c r="E62" s="45"/>
      <c r="F62" s="46"/>
      <c r="G62" s="47">
        <f t="shared" si="0"/>
        <v>0</v>
      </c>
      <c r="H62" s="46"/>
      <c r="I62" s="47"/>
      <c r="J62" s="47">
        <f t="shared" si="1"/>
        <v>0</v>
      </c>
      <c r="K62" s="47">
        <f t="shared" si="2"/>
        <v>0</v>
      </c>
      <c r="L62" s="47">
        <f t="shared" si="3"/>
        <v>0</v>
      </c>
      <c r="M62" s="47">
        <f t="shared" si="4"/>
        <v>0</v>
      </c>
      <c r="N62" s="47">
        <f t="shared" si="5"/>
        <v>0</v>
      </c>
      <c r="O62" s="47">
        <f t="shared" si="6"/>
        <v>0</v>
      </c>
    </row>
    <row r="63" spans="1:15" ht="20.25">
      <c r="A63" s="193">
        <v>50</v>
      </c>
      <c r="B63" s="194" t="s">
        <v>506</v>
      </c>
      <c r="C63" s="193" t="s">
        <v>456</v>
      </c>
      <c r="D63" s="195">
        <v>1</v>
      </c>
      <c r="E63" s="45"/>
      <c r="F63" s="46"/>
      <c r="G63" s="47">
        <f t="shared" si="0"/>
        <v>0</v>
      </c>
      <c r="H63" s="46"/>
      <c r="I63" s="47"/>
      <c r="J63" s="47">
        <f t="shared" si="1"/>
        <v>0</v>
      </c>
      <c r="K63" s="47">
        <f t="shared" si="2"/>
        <v>0</v>
      </c>
      <c r="L63" s="47">
        <f t="shared" si="3"/>
        <v>0</v>
      </c>
      <c r="M63" s="47">
        <f t="shared" si="4"/>
        <v>0</v>
      </c>
      <c r="N63" s="47">
        <f t="shared" si="5"/>
        <v>0</v>
      </c>
      <c r="O63" s="47">
        <f t="shared" si="6"/>
        <v>0</v>
      </c>
    </row>
    <row r="64" spans="1:15" ht="20.25">
      <c r="A64" s="193">
        <v>51</v>
      </c>
      <c r="B64" s="194" t="s">
        <v>507</v>
      </c>
      <c r="C64" s="193" t="s">
        <v>508</v>
      </c>
      <c r="D64" s="195">
        <v>1</v>
      </c>
      <c r="E64" s="45"/>
      <c r="F64" s="46"/>
      <c r="G64" s="47">
        <f t="shared" si="0"/>
        <v>0</v>
      </c>
      <c r="H64" s="46"/>
      <c r="I64" s="47"/>
      <c r="J64" s="47">
        <f t="shared" si="1"/>
        <v>0</v>
      </c>
      <c r="K64" s="47">
        <f t="shared" si="2"/>
        <v>0</v>
      </c>
      <c r="L64" s="47">
        <f t="shared" si="3"/>
        <v>0</v>
      </c>
      <c r="M64" s="47">
        <f t="shared" si="4"/>
        <v>0</v>
      </c>
      <c r="N64" s="47">
        <f t="shared" si="5"/>
        <v>0</v>
      </c>
      <c r="O64" s="47">
        <f t="shared" si="6"/>
        <v>0</v>
      </c>
    </row>
    <row r="65" spans="1:15" ht="20.25">
      <c r="A65" s="193">
        <v>52</v>
      </c>
      <c r="B65" s="194" t="s">
        <v>522</v>
      </c>
      <c r="C65" s="193" t="s">
        <v>248</v>
      </c>
      <c r="D65" s="195">
        <v>32</v>
      </c>
      <c r="E65" s="45"/>
      <c r="F65" s="46"/>
      <c r="G65" s="47">
        <f t="shared" si="0"/>
        <v>0</v>
      </c>
      <c r="H65" s="46"/>
      <c r="I65" s="47"/>
      <c r="J65" s="47">
        <f t="shared" si="1"/>
        <v>0</v>
      </c>
      <c r="K65" s="47">
        <f t="shared" si="2"/>
        <v>0</v>
      </c>
      <c r="L65" s="47">
        <f t="shared" si="3"/>
        <v>0</v>
      </c>
      <c r="M65" s="47">
        <f t="shared" si="4"/>
        <v>0</v>
      </c>
      <c r="N65" s="47">
        <f t="shared" si="5"/>
        <v>0</v>
      </c>
      <c r="O65" s="47">
        <f t="shared" si="6"/>
        <v>0</v>
      </c>
    </row>
    <row r="66" spans="1:15" ht="12.75">
      <c r="A66" s="193">
        <v>53</v>
      </c>
      <c r="B66" s="194" t="s">
        <v>509</v>
      </c>
      <c r="C66" s="193" t="s">
        <v>17</v>
      </c>
      <c r="D66" s="195">
        <v>275.3</v>
      </c>
      <c r="E66" s="45"/>
      <c r="F66" s="46"/>
      <c r="G66" s="47">
        <f t="shared" si="0"/>
        <v>0</v>
      </c>
      <c r="H66" s="46"/>
      <c r="I66" s="47"/>
      <c r="J66" s="47">
        <f t="shared" si="1"/>
        <v>0</v>
      </c>
      <c r="K66" s="47">
        <f t="shared" si="2"/>
        <v>0</v>
      </c>
      <c r="L66" s="47">
        <f t="shared" si="3"/>
        <v>0</v>
      </c>
      <c r="M66" s="47">
        <f t="shared" si="4"/>
        <v>0</v>
      </c>
      <c r="N66" s="47">
        <f t="shared" si="5"/>
        <v>0</v>
      </c>
      <c r="O66" s="47">
        <f t="shared" si="6"/>
        <v>0</v>
      </c>
    </row>
    <row r="67" spans="1:15" ht="12.75">
      <c r="A67" s="193">
        <v>54</v>
      </c>
      <c r="B67" s="196" t="s">
        <v>510</v>
      </c>
      <c r="C67" s="220" t="s">
        <v>456</v>
      </c>
      <c r="D67" s="197">
        <v>1</v>
      </c>
      <c r="E67" s="45"/>
      <c r="F67" s="46"/>
      <c r="G67" s="47">
        <f t="shared" si="0"/>
        <v>0</v>
      </c>
      <c r="H67" s="46"/>
      <c r="I67" s="47"/>
      <c r="J67" s="47">
        <f t="shared" si="1"/>
        <v>0</v>
      </c>
      <c r="K67" s="47">
        <f t="shared" si="2"/>
        <v>0</v>
      </c>
      <c r="L67" s="47">
        <f t="shared" si="3"/>
        <v>0</v>
      </c>
      <c r="M67" s="47">
        <f t="shared" si="4"/>
        <v>0</v>
      </c>
      <c r="N67" s="47">
        <f t="shared" si="5"/>
        <v>0</v>
      </c>
      <c r="O67" s="47">
        <f t="shared" si="6"/>
        <v>0</v>
      </c>
    </row>
    <row r="68" spans="1:15" ht="12.75">
      <c r="A68" s="193">
        <v>55</v>
      </c>
      <c r="B68" s="192" t="s">
        <v>27</v>
      </c>
      <c r="C68" s="221" t="s">
        <v>14</v>
      </c>
      <c r="D68" s="197">
        <v>1</v>
      </c>
      <c r="E68" s="45"/>
      <c r="F68" s="46"/>
      <c r="G68" s="47">
        <f>E68*F68</f>
        <v>0</v>
      </c>
      <c r="H68" s="46"/>
      <c r="I68" s="47"/>
      <c r="J68" s="47">
        <f>SUM(G68:I68)</f>
        <v>0</v>
      </c>
      <c r="K68" s="47">
        <f>D68*E68</f>
        <v>0</v>
      </c>
      <c r="L68" s="47">
        <f>D68*G68</f>
        <v>0</v>
      </c>
      <c r="M68" s="47">
        <f>D68*H68</f>
        <v>0</v>
      </c>
      <c r="N68" s="47">
        <f>D68*I68</f>
        <v>0</v>
      </c>
      <c r="O68" s="47">
        <f>SUM(L68:N68)</f>
        <v>0</v>
      </c>
    </row>
    <row r="69" spans="1:15" ht="13.5">
      <c r="A69" s="169"/>
      <c r="B69" s="106"/>
      <c r="C69" s="271" t="s">
        <v>11</v>
      </c>
      <c r="D69" s="271"/>
      <c r="E69" s="271"/>
      <c r="F69" s="271"/>
      <c r="G69" s="271"/>
      <c r="H69" s="271"/>
      <c r="I69" s="271"/>
      <c r="J69" s="272"/>
      <c r="K69" s="125">
        <f>SUM(K15:K67)</f>
        <v>0</v>
      </c>
      <c r="L69" s="125">
        <f>SUM(L15:L67)</f>
        <v>0</v>
      </c>
      <c r="M69" s="125">
        <f>SUM(M15:M67)</f>
        <v>0</v>
      </c>
      <c r="N69" s="125">
        <f>SUM(N15:N67)</f>
        <v>0</v>
      </c>
      <c r="O69" s="125">
        <f>SUM(O15:O67)</f>
        <v>0</v>
      </c>
    </row>
    <row r="70" spans="1:15" ht="13.5">
      <c r="A70" s="169"/>
      <c r="B70" s="106"/>
      <c r="C70" s="260" t="s">
        <v>253</v>
      </c>
      <c r="D70" s="260"/>
      <c r="E70" s="260"/>
      <c r="F70" s="260"/>
      <c r="G70" s="260"/>
      <c r="H70" s="260"/>
      <c r="I70" s="260"/>
      <c r="J70" s="261"/>
      <c r="K70" s="100"/>
      <c r="L70" s="101"/>
      <c r="M70" s="101"/>
      <c r="N70" s="101"/>
      <c r="O70" s="102"/>
    </row>
    <row r="71" spans="1:15" ht="14.25" customHeight="1">
      <c r="A71" s="169"/>
      <c r="B71" s="106"/>
      <c r="C71" s="260" t="s">
        <v>12</v>
      </c>
      <c r="D71" s="260"/>
      <c r="E71" s="260"/>
      <c r="F71" s="260"/>
      <c r="G71" s="260"/>
      <c r="H71" s="260"/>
      <c r="I71" s="260"/>
      <c r="J71" s="261"/>
      <c r="K71" s="103"/>
      <c r="L71" s="103"/>
      <c r="M71" s="103"/>
      <c r="N71" s="103"/>
      <c r="O71" s="103"/>
    </row>
    <row r="72" spans="1:15" ht="14.25" customHeight="1">
      <c r="A72" s="169"/>
      <c r="B72" s="106"/>
      <c r="C72" s="120"/>
      <c r="D72" s="107"/>
      <c r="E72" s="107"/>
      <c r="F72" s="107"/>
      <c r="G72" s="107"/>
      <c r="H72" s="107"/>
      <c r="I72" s="107"/>
      <c r="J72" s="107"/>
      <c r="K72" s="108"/>
      <c r="L72" s="108"/>
      <c r="M72" s="108"/>
      <c r="N72" s="108"/>
      <c r="O72" s="108"/>
    </row>
    <row r="73" spans="1:15" ht="14.25" customHeight="1">
      <c r="A73" s="169"/>
      <c r="B73" s="104" t="s">
        <v>254</v>
      </c>
      <c r="C73" s="120"/>
      <c r="D73" s="107"/>
      <c r="E73" s="107"/>
      <c r="F73" s="107"/>
      <c r="G73" s="107"/>
      <c r="H73" s="107"/>
      <c r="I73" s="107"/>
      <c r="J73" s="107"/>
      <c r="K73" s="108"/>
      <c r="L73" s="108"/>
      <c r="M73" s="108"/>
      <c r="N73" s="108"/>
      <c r="O73" s="108"/>
    </row>
    <row r="74" spans="1:15" ht="14.25" customHeight="1">
      <c r="A74" s="169"/>
      <c r="B74" s="106" t="s">
        <v>255</v>
      </c>
      <c r="C74" s="120"/>
      <c r="D74" s="107"/>
      <c r="E74" s="107"/>
      <c r="F74" s="107"/>
      <c r="G74" s="107"/>
      <c r="H74" s="107"/>
      <c r="I74" s="107"/>
      <c r="J74" s="107"/>
      <c r="K74" s="108"/>
      <c r="L74" s="108"/>
      <c r="M74" s="108"/>
      <c r="N74" s="108"/>
      <c r="O74" s="108"/>
    </row>
    <row r="75" spans="1:15" ht="30.75" customHeight="1">
      <c r="A75" s="169"/>
      <c r="B75" s="262" t="s">
        <v>256</v>
      </c>
      <c r="C75" s="262"/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</row>
    <row r="76" spans="1:15" ht="30.75" customHeight="1">
      <c r="A76" s="16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</row>
    <row r="77" ht="14.25" customHeight="1">
      <c r="B77" s="9"/>
    </row>
    <row r="78" spans="2:11" ht="12.75">
      <c r="B78" s="223" t="s">
        <v>32</v>
      </c>
      <c r="C78" s="223"/>
      <c r="D78" s="223"/>
      <c r="E78" s="223"/>
      <c r="F78" s="223"/>
      <c r="G78" s="223"/>
      <c r="H78" s="223"/>
      <c r="I78" s="223"/>
      <c r="J78" s="223"/>
      <c r="K78" s="223"/>
    </row>
    <row r="79" spans="2:11" ht="12.75">
      <c r="B79" s="257" t="s">
        <v>47</v>
      </c>
      <c r="C79" s="257"/>
      <c r="D79" s="257"/>
      <c r="E79" s="257"/>
      <c r="F79" s="257"/>
      <c r="G79" s="257"/>
      <c r="H79" s="257"/>
      <c r="I79" s="257"/>
      <c r="J79" s="257"/>
      <c r="K79" s="257"/>
    </row>
    <row r="80" spans="2:11" ht="12.75">
      <c r="B80" s="223" t="s">
        <v>33</v>
      </c>
      <c r="C80" s="223"/>
      <c r="D80" s="223"/>
      <c r="E80" s="223"/>
      <c r="F80" s="223"/>
      <c r="G80" s="223"/>
      <c r="H80" s="223"/>
      <c r="I80" s="223"/>
      <c r="J80" s="223"/>
      <c r="K80" s="223"/>
    </row>
    <row r="81" spans="2:11" ht="12.75">
      <c r="B81" s="257" t="s">
        <v>47</v>
      </c>
      <c r="C81" s="257"/>
      <c r="D81" s="257"/>
      <c r="E81" s="257"/>
      <c r="F81" s="257"/>
      <c r="G81" s="257"/>
      <c r="H81" s="257"/>
      <c r="I81" s="257"/>
      <c r="J81" s="257"/>
      <c r="K81" s="257"/>
    </row>
    <row r="82" spans="2:11" ht="12.75">
      <c r="B82" s="70" t="s">
        <v>48</v>
      </c>
      <c r="C82" s="122"/>
      <c r="D82" s="88"/>
      <c r="E82" s="88"/>
      <c r="F82" s="88"/>
      <c r="G82" s="88"/>
      <c r="H82" s="19"/>
      <c r="I82" s="19"/>
      <c r="J82" s="19"/>
      <c r="K82" s="19"/>
    </row>
  </sheetData>
  <sheetProtection/>
  <mergeCells count="23">
    <mergeCell ref="B79:K79"/>
    <mergeCell ref="B80:K80"/>
    <mergeCell ref="B81:K81"/>
    <mergeCell ref="K11:O11"/>
    <mergeCell ref="C69:J69"/>
    <mergeCell ref="C70:J70"/>
    <mergeCell ref="C71:J71"/>
    <mergeCell ref="B75:O75"/>
    <mergeCell ref="B78:K78"/>
    <mergeCell ref="A7:E7"/>
    <mergeCell ref="A8:C8"/>
    <mergeCell ref="A9:O9"/>
    <mergeCell ref="A11:A12"/>
    <mergeCell ref="B11:B12"/>
    <mergeCell ref="C11:C12"/>
    <mergeCell ref="D11:D12"/>
    <mergeCell ref="E11:J11"/>
    <mergeCell ref="A1:P1"/>
    <mergeCell ref="A2:P2"/>
    <mergeCell ref="A3:P3"/>
    <mergeCell ref="A4:T4"/>
    <mergeCell ref="A5:C5"/>
    <mergeCell ref="A6:G6"/>
  </mergeCells>
  <printOptions/>
  <pageMargins left="0.4330708661417323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Līga Blate</cp:lastModifiedBy>
  <cp:lastPrinted>2016-03-01T08:44:46Z</cp:lastPrinted>
  <dcterms:created xsi:type="dcterms:W3CDTF">1999-12-06T13:05:42Z</dcterms:created>
  <dcterms:modified xsi:type="dcterms:W3CDTF">2016-07-29T08:05:06Z</dcterms:modified>
  <cp:category/>
  <cp:version/>
  <cp:contentType/>
  <cp:contentStatus/>
</cp:coreProperties>
</file>