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8" windowWidth="15180" windowHeight="8580" activeTab="3"/>
  </bookViews>
  <sheets>
    <sheet name="Titullapa" sheetId="6" r:id="rId1"/>
    <sheet name="Paskaidrojums" sheetId="5" r:id="rId2"/>
    <sheet name="Kopsavilkums" sheetId="1" r:id="rId3"/>
    <sheet name="1" sheetId="4" r:id="rId4"/>
  </sheets>
  <definedNames>
    <definedName name="_xlnm.Print_Area" localSheetId="3">'1'!$A$1:$P$99</definedName>
    <definedName name="_xlnm.Print_Area" localSheetId="2">Kopsavilkums!$A$1:$H$33</definedName>
    <definedName name="_xlnm.Print_Area" localSheetId="0">Titullapa!$A$1:$H$39</definedName>
    <definedName name="_xlnm.Print_Titles" localSheetId="3">'1'!$11:$13</definedName>
  </definedNames>
  <calcPr calcId="125725" fullCalcOnLoad="1"/>
</workbook>
</file>

<file path=xl/calcChain.xml><?xml version="1.0" encoding="utf-8"?>
<calcChain xmlns="http://schemas.openxmlformats.org/spreadsheetml/2006/main">
  <c r="N95" i="4"/>
  <c r="L95"/>
  <c r="L98" s="1"/>
  <c r="N96"/>
  <c r="N98" s="1"/>
  <c r="P96" l="1"/>
  <c r="O95"/>
  <c r="O98" s="1"/>
  <c r="M95" l="1"/>
  <c r="P95"/>
  <c r="M97" l="1"/>
  <c r="P97" s="1"/>
  <c r="P98" s="1"/>
  <c r="M98" l="1"/>
  <c r="F26" i="1" l="1"/>
  <c r="F27" s="1"/>
  <c r="F29" s="1"/>
  <c r="F28"/>
  <c r="F30" l="1"/>
  <c r="F31" s="1"/>
</calcChain>
</file>

<file path=xl/sharedStrings.xml><?xml version="1.0" encoding="utf-8"?>
<sst xmlns="http://schemas.openxmlformats.org/spreadsheetml/2006/main" count="395" uniqueCount="286">
  <si>
    <t>darba samaksa</t>
  </si>
  <si>
    <t>būvizstrādājumi</t>
  </si>
  <si>
    <t>mehānismi</t>
  </si>
  <si>
    <t>Nr.</t>
  </si>
  <si>
    <t>p.k.</t>
  </si>
  <si>
    <t>Tāmes</t>
  </si>
  <si>
    <t>Darba veids</t>
  </si>
  <si>
    <t>Tāmes izmaksa</t>
  </si>
  <si>
    <t>Darbietilpība</t>
  </si>
  <si>
    <t>(c/h)</t>
  </si>
  <si>
    <t>1.</t>
  </si>
  <si>
    <t xml:space="preserve">tajā skaitā </t>
  </si>
  <si>
    <t>Tiešās izmaksas KOPĀ:</t>
  </si>
  <si>
    <t>%</t>
  </si>
  <si>
    <t>x</t>
  </si>
  <si>
    <t>KOPĀ ar pieskaitījumiem:</t>
  </si>
  <si>
    <t>KOPĀ ar virsizdevumiem:</t>
  </si>
  <si>
    <t>Pavisam KOPĀ:</t>
  </si>
  <si>
    <t>Būvuzņēmēja piedāvājums</t>
  </si>
  <si>
    <t>Virsizdevumi (% no tiešajām izmaksām)</t>
  </si>
  <si>
    <t>KOPĀ:</t>
  </si>
  <si>
    <t>Kods</t>
  </si>
  <si>
    <t>laika norma (c/h)</t>
  </si>
  <si>
    <t>darb-ietilpība (c/h)</t>
  </si>
  <si>
    <t>Darbi un izmaksu veidi</t>
  </si>
  <si>
    <t>Mēr- vienība</t>
  </si>
  <si>
    <t>Nr. p.k</t>
  </si>
  <si>
    <t>Dau-   dzums</t>
  </si>
  <si>
    <t>Kopējās izmaksas (Ls)</t>
  </si>
  <si>
    <t>100m</t>
  </si>
  <si>
    <t>Vienības izmaksas</t>
  </si>
  <si>
    <t>Kopsavilkuma aprēķini par darbu veidiem</t>
  </si>
  <si>
    <t>Projektētāja aprēķins</t>
  </si>
  <si>
    <t>Peļņa (% no tiešajām izmaksām)</t>
  </si>
  <si>
    <r>
      <t>Pieskaitījumi</t>
    </r>
    <r>
      <rPr>
        <b/>
        <sz val="13"/>
        <rFont val="Arial"/>
        <family val="2"/>
        <charset val="186"/>
      </rPr>
      <t xml:space="preserve"> </t>
    </r>
    <r>
      <rPr>
        <sz val="11"/>
        <rFont val="Arial"/>
        <family val="2"/>
        <charset val="186"/>
      </rPr>
      <t>(būvuzņēmēja virsizdevumi un plānotā peļņa, PVN):</t>
    </r>
  </si>
  <si>
    <t/>
  </si>
  <si>
    <r>
      <t>m</t>
    </r>
    <r>
      <rPr>
        <vertAlign val="superscript"/>
        <sz val="10"/>
        <rFont val="Arial"/>
        <family val="2"/>
        <charset val="186"/>
      </rPr>
      <t>3</t>
    </r>
  </si>
  <si>
    <t xml:space="preserve">T Ā M E  </t>
  </si>
  <si>
    <t>gab.</t>
  </si>
  <si>
    <t>Pamatojums: Projekta darba apjomi</t>
  </si>
  <si>
    <t>2.</t>
  </si>
  <si>
    <t>3.</t>
  </si>
  <si>
    <t>4.</t>
  </si>
  <si>
    <t>5.</t>
  </si>
  <si>
    <t>6.</t>
  </si>
  <si>
    <t>7.</t>
  </si>
  <si>
    <t>8.</t>
  </si>
  <si>
    <t>9.</t>
  </si>
  <si>
    <t>10.</t>
  </si>
  <si>
    <t>11.</t>
  </si>
  <si>
    <t>12.</t>
  </si>
  <si>
    <t>13.</t>
  </si>
  <si>
    <t>TEHNISKAIS  PROJEKTS</t>
  </si>
  <si>
    <t>18.</t>
  </si>
  <si>
    <t>19.</t>
  </si>
  <si>
    <t>20.</t>
  </si>
  <si>
    <t>21.</t>
  </si>
  <si>
    <t>Sagatavošanas darbi</t>
  </si>
  <si>
    <t>03-00901   piem.</t>
  </si>
  <si>
    <t>23.</t>
  </si>
  <si>
    <t>24.</t>
  </si>
  <si>
    <t>25.</t>
  </si>
  <si>
    <t>26.</t>
  </si>
  <si>
    <t>PVN  21%</t>
  </si>
  <si>
    <t>st.</t>
  </si>
  <si>
    <t>03-04003</t>
  </si>
  <si>
    <t>Līgum- cena</t>
  </si>
  <si>
    <t>m</t>
  </si>
  <si>
    <t>Seguma ierīkošana</t>
  </si>
  <si>
    <t xml:space="preserve">Aizsargdambja labiekārtošanas darbi. </t>
  </si>
  <si>
    <t>Ass nospraušana dabā</t>
  </si>
  <si>
    <r>
      <t>100m</t>
    </r>
    <r>
      <rPr>
        <vertAlign val="superscript"/>
        <sz val="10"/>
        <rFont val="Arial"/>
        <family val="2"/>
        <charset val="186"/>
      </rPr>
      <t>3</t>
    </r>
  </si>
  <si>
    <t>31-46001</t>
  </si>
  <si>
    <r>
      <t>10m</t>
    </r>
    <r>
      <rPr>
        <vertAlign val="superscript"/>
        <sz val="10"/>
        <rFont val="Arial"/>
        <family val="2"/>
        <charset val="186"/>
      </rPr>
      <t>2</t>
    </r>
  </si>
  <si>
    <t>E42-0010-02</t>
  </si>
  <si>
    <t>03-21002</t>
  </si>
  <si>
    <t>14.</t>
  </si>
  <si>
    <t>15.</t>
  </si>
  <si>
    <t>16.</t>
  </si>
  <si>
    <t>17.</t>
  </si>
  <si>
    <t>05-20004  piem.</t>
  </si>
  <si>
    <t>kg</t>
  </si>
  <si>
    <t>05-10304   piem.</t>
  </si>
  <si>
    <t>Līgum-cena</t>
  </si>
  <si>
    <t>ĶEKAVAS upes krasta nostiprināšanas,</t>
  </si>
  <si>
    <t>bērnu drošības barjera un lietusūdens kanalizācijas novadīšanas</t>
  </si>
  <si>
    <t>Ķekavā, Ķekavas novadā</t>
  </si>
  <si>
    <t>Upes krasta stiprināšana un drenāžas izbūve</t>
  </si>
  <si>
    <t>ha</t>
  </si>
  <si>
    <t>Apauguma (krūmu, sīkmeža) novākšana no krasta nogāzēm un drenu trasēm</t>
  </si>
  <si>
    <t>Atsevišķi augošu koku novākšana no krasta nogāzes d līdz 20 cm</t>
  </si>
  <si>
    <t>Atsevišķi augošu koku novākšana no krasta nogāzes d lielāki par 20 cm</t>
  </si>
  <si>
    <t>03-00202  03-00301  03-00403  03-00501</t>
  </si>
  <si>
    <t>03-00205  03-00302  03-00406  03-00503</t>
  </si>
  <si>
    <t>U3-1067</t>
  </si>
  <si>
    <r>
      <t>Novāktā apauguma utilizēšana, krūmu, sīkmeža un koku frēzēšana 435 m</t>
    </r>
    <r>
      <rPr>
        <vertAlign val="superscript"/>
        <sz val="11"/>
        <rFont val="Arial"/>
        <family val="2"/>
        <charset val="186"/>
      </rPr>
      <t>2</t>
    </r>
  </si>
  <si>
    <t>Zāles pļaušana</t>
  </si>
  <si>
    <t>U3-1405  piem.</t>
  </si>
  <si>
    <t>Žoga demontāža (metāla siets)</t>
  </si>
  <si>
    <t>02-05303    piem.</t>
  </si>
  <si>
    <t>03-04033</t>
  </si>
  <si>
    <t>Pastāvošo betona pamatu, betona tekņu un betona grodu demontāža un utilizācija</t>
  </si>
  <si>
    <t>Krasta pakājes stiprināšana ar gabionu aizsargsienu 55 m posmā</t>
  </si>
  <si>
    <t>Grunts rakšana zem ūdens līmeņa</t>
  </si>
  <si>
    <t>03-04253</t>
  </si>
  <si>
    <t>Grunts rakšana virs ūdens līmeņa nogāzē</t>
  </si>
  <si>
    <t>29-00206</t>
  </si>
  <si>
    <r>
      <t>m</t>
    </r>
    <r>
      <rPr>
        <vertAlign val="superscript"/>
        <sz val="10"/>
        <rFont val="Arial"/>
        <family val="2"/>
        <charset val="186"/>
      </rPr>
      <t>2</t>
    </r>
  </si>
  <si>
    <t>Hidrotehniskā ģeotekstila SECUTEX R404 izmaksa un iebūve</t>
  </si>
  <si>
    <t>Kastveida gabionu izmaksa un iebūve, piepildāmi ar akmeņiem un šķembām</t>
  </si>
  <si>
    <t>RENO matraču izmaksa un iebūve</t>
  </si>
  <si>
    <t>Šķembu izmaksa un iebūve gabionos</t>
  </si>
  <si>
    <t>01-06101</t>
  </si>
  <si>
    <t>Akmeņu izmaksa un iebūve gabionu kastās un RENO matračos</t>
  </si>
  <si>
    <t>03-02001</t>
  </si>
  <si>
    <r>
      <t>100m</t>
    </r>
    <r>
      <rPr>
        <vertAlign val="superscript"/>
        <sz val="10"/>
        <rFont val="Arial"/>
        <charset val="186"/>
      </rPr>
      <t>3</t>
    </r>
  </si>
  <si>
    <t>Izraktās grunts izlīdzināšana tranšejā un nogāzē</t>
  </si>
  <si>
    <t xml:space="preserve">Akmeņu bēruma izmaksa un iebūve gabionu pieslēgumā krastam </t>
  </si>
  <si>
    <r>
      <t>m</t>
    </r>
    <r>
      <rPr>
        <vertAlign val="superscript"/>
        <sz val="10"/>
        <rFont val="Arial"/>
        <charset val="186"/>
      </rPr>
      <t>3</t>
    </r>
  </si>
  <si>
    <t>Nogāzes planēšana un drenāžas izbūve</t>
  </si>
  <si>
    <t>22.</t>
  </si>
  <si>
    <t>Betona bruģa  un pamatnes atjaunošana pēc drenu iebūves</t>
  </si>
  <si>
    <t>03-04231</t>
  </si>
  <si>
    <t>Betona bruģa un pamatnes demontāža no drenu trasēm</t>
  </si>
  <si>
    <t>Pastāvošo cauruļvadu atšurfēšana ar roku darbu</t>
  </si>
  <si>
    <t>03-21006</t>
  </si>
  <si>
    <t>Būvbedru rakšana drenu aku izbūvei</t>
  </si>
  <si>
    <t>03-04004</t>
  </si>
  <si>
    <t>27-27001   piem.</t>
  </si>
  <si>
    <t>PE d-600, h=2,0 m drenu aku ar betona pamatplātni, betona virsas plātni, čuguna vāku izmaksa un iebūve</t>
  </si>
  <si>
    <t>Grants izmaksa, transports un iebūve aku pamatnēs</t>
  </si>
  <si>
    <t>Dolomīta šķembu izmaksa un transports filtra izbūvei akas perforētājā daļā</t>
  </si>
  <si>
    <t>07-06000  piem.</t>
  </si>
  <si>
    <t xml:space="preserve">Caurumu d-2 cm izurbšana </t>
  </si>
  <si>
    <t>27.</t>
  </si>
  <si>
    <t>28.</t>
  </si>
  <si>
    <t>29.</t>
  </si>
  <si>
    <t>Tranšejas rakšana ar mehānismu drenu izbūvei</t>
  </si>
  <si>
    <t>30.</t>
  </si>
  <si>
    <t>03-21201</t>
  </si>
  <si>
    <t>Tranšejas rakšana ar roku darbu nogāzē</t>
  </si>
  <si>
    <t>27-47006</t>
  </si>
  <si>
    <t>31.</t>
  </si>
  <si>
    <t>Drenu d-160 mm (perforēta ietīta filtrmateriālā) izmaksa un iebūve</t>
  </si>
  <si>
    <t>32.</t>
  </si>
  <si>
    <t>Drenu d-200 mm (neperforēta) izmaksa un iebūve</t>
  </si>
  <si>
    <t>Drenu d-300 mm (neperforēta) izmaksa un iebūve</t>
  </si>
  <si>
    <t>33.</t>
  </si>
  <si>
    <t>U3-0105</t>
  </si>
  <si>
    <t>34.</t>
  </si>
  <si>
    <t>Drenu izteku izbūve, caur gabionu aizsargsienu d-160; 200; 300</t>
  </si>
  <si>
    <t>35.</t>
  </si>
  <si>
    <t>P02-003-1          piem.</t>
  </si>
  <si>
    <t>Pastāvošo cauruļvadu pievienošana akām ar īscaurulēm, PE d-125; 160; 250; 350</t>
  </si>
  <si>
    <r>
      <t>m</t>
    </r>
    <r>
      <rPr>
        <vertAlign val="superscript"/>
        <sz val="10"/>
        <rFont val="Arial"/>
        <family val="2"/>
        <charset val="186"/>
      </rPr>
      <t>3</t>
    </r>
    <r>
      <rPr>
        <sz val="10"/>
        <rFont val="Arial"/>
        <charset val="186"/>
      </rPr>
      <t/>
    </r>
  </si>
  <si>
    <t>36.</t>
  </si>
  <si>
    <t>03-21236</t>
  </si>
  <si>
    <t>Tranšeju un būvbedru aizbēršana ar roku darbu, izmantojot izrakto grunti</t>
  </si>
  <si>
    <t>03-03005</t>
  </si>
  <si>
    <t>37.</t>
  </si>
  <si>
    <t>38.</t>
  </si>
  <si>
    <t>Liekās grunts izlīdzināšana gar betona aizsargsienu, veidojot pretvalni</t>
  </si>
  <si>
    <t>U3-1092</t>
  </si>
  <si>
    <r>
      <t>100m</t>
    </r>
    <r>
      <rPr>
        <vertAlign val="superscript"/>
        <sz val="10"/>
        <rFont val="Arial"/>
        <family val="2"/>
        <charset val="186"/>
      </rPr>
      <t>2</t>
    </r>
  </si>
  <si>
    <t>39.</t>
  </si>
  <si>
    <t>40.</t>
  </si>
  <si>
    <t>Augsnes un zāļu sēklu maisījuma līdzināšana zālāja seguma atjaunošanai 0,1 cm biezā slānī bērnudārza</t>
  </si>
  <si>
    <t>Tranšeju un būvbedru aizbēršana ar mehānismu, izmantojot izrakto grunti</t>
  </si>
  <si>
    <t>41.</t>
  </si>
  <si>
    <t>Grunts norakšana krasta nogāzēs ar roku darbu, grunts izmaksa</t>
  </si>
  <si>
    <t>42.</t>
  </si>
  <si>
    <t>43.</t>
  </si>
  <si>
    <t>03-21003</t>
  </si>
  <si>
    <t>44.</t>
  </si>
  <si>
    <t>03-21001</t>
  </si>
  <si>
    <t>Nogāzes planēšana ar roku darbu</t>
  </si>
  <si>
    <t>45.</t>
  </si>
  <si>
    <t>29-00263</t>
  </si>
  <si>
    <t>47.</t>
  </si>
  <si>
    <t>46.</t>
  </si>
  <si>
    <t>Augsnes un zāļu sēklu maisījuma līdzināšana 0,1cm biezā slānī nogāzē</t>
  </si>
  <si>
    <t>Betona atbalstsienas izbūve</t>
  </si>
  <si>
    <t>48.</t>
  </si>
  <si>
    <t>Tranšejas rakšana atbalstsienas izbūvei</t>
  </si>
  <si>
    <t>49.</t>
  </si>
  <si>
    <t>Preterozijas ģeopaklāju "Bon Terra" izmaksa un iebūve pa nogāzi</t>
  </si>
  <si>
    <t>Šķembu izmaksa un iebūve atbalstssienas pamatnē 0,2m slānī</t>
  </si>
  <si>
    <t>50.</t>
  </si>
  <si>
    <t>51.</t>
  </si>
  <si>
    <t>52.</t>
  </si>
  <si>
    <t>Metāla sietu A-III izmaksa un iebūve</t>
  </si>
  <si>
    <t>53.</t>
  </si>
  <si>
    <t>54.</t>
  </si>
  <si>
    <t>Grunts iebūve, pieberot pazemināto platību aiz betona atbalstsienas bērnudārza teritorijā</t>
  </si>
  <si>
    <t>55.</t>
  </si>
  <si>
    <t>Gājēju celiņa būve</t>
  </si>
  <si>
    <t>Sīkšķembu izmaksa un virskārtas iebūve 0,1m slānī</t>
  </si>
  <si>
    <t>56.</t>
  </si>
  <si>
    <t>57.</t>
  </si>
  <si>
    <t>58.</t>
  </si>
  <si>
    <t>31-48083</t>
  </si>
  <si>
    <t>Ceļa betona apmales DR-1-1 izmaksa un iebūve, piebetonējot pamatni</t>
  </si>
  <si>
    <t>Betons B-10</t>
  </si>
  <si>
    <t>59.</t>
  </si>
  <si>
    <t>Bērnu drošības barjeras būve</t>
  </si>
  <si>
    <t>60.</t>
  </si>
  <si>
    <t>61.</t>
  </si>
  <si>
    <t>Paneļu žoga ZN+RAL 6005 izmaksa un iebūve</t>
  </si>
  <si>
    <t>32-00005  Līgum- cena</t>
  </si>
  <si>
    <t>Stabu ZN+RAL 6005 izmaksa un iebūve</t>
  </si>
  <si>
    <t>Būvobjekta</t>
  </si>
  <si>
    <t>nosaukums:</t>
  </si>
  <si>
    <t>bērnudārzam "Ieviņa" piegulošajā posmā, Ķekavā, Ķekavas novadā</t>
  </si>
  <si>
    <t>bērnudārzam "Ieviņa" piegulošajā posmā</t>
  </si>
  <si>
    <t>ĶEKAVAS upes krasta nostiprināšanas, bērnu drošības barjeras un lietusūdens kanalizācijas novadīšanas</t>
  </si>
  <si>
    <r>
      <t>Šķembu transports 5km  35m</t>
    </r>
    <r>
      <rPr>
        <vertAlign val="superscript"/>
        <sz val="11"/>
        <rFont val="Arial"/>
        <family val="2"/>
        <charset val="186"/>
      </rPr>
      <t>3</t>
    </r>
    <r>
      <rPr>
        <sz val="11"/>
        <rFont val="Arial"/>
        <charset val="186"/>
      </rPr>
      <t>:12m</t>
    </r>
    <r>
      <rPr>
        <vertAlign val="superscript"/>
        <sz val="11"/>
        <rFont val="Arial"/>
        <family val="2"/>
        <charset val="186"/>
      </rPr>
      <t>3</t>
    </r>
    <r>
      <rPr>
        <sz val="11"/>
        <rFont val="Arial"/>
        <charset val="186"/>
      </rPr>
      <t>x1st.=3st.</t>
    </r>
  </si>
  <si>
    <t>P02-002-1 piem.</t>
  </si>
  <si>
    <t>Pastāvošo cauruļvadu noslēgšana lejpus pievienojumiem drenām d-300</t>
  </si>
  <si>
    <t>Pastāvošo cauruļvadu noslēgšana lejpus pievienojumiem drenām d-110</t>
  </si>
  <si>
    <t>Pastāvošo cauruļvadu noslēgšana lejpus pievienojumiem drenām d-150</t>
  </si>
  <si>
    <t>Pastāvošo cauruļvadu noslēgšana lejpus pievienojumiem drenām d-200</t>
  </si>
  <si>
    <r>
      <t>Augsnes transports 5km  18m</t>
    </r>
    <r>
      <rPr>
        <vertAlign val="superscript"/>
        <sz val="11"/>
        <rFont val="Arial"/>
        <family val="2"/>
        <charset val="186"/>
      </rPr>
      <t>3</t>
    </r>
    <r>
      <rPr>
        <sz val="11"/>
        <rFont val="Arial"/>
        <charset val="186"/>
      </rPr>
      <t>:12m</t>
    </r>
    <r>
      <rPr>
        <vertAlign val="superscript"/>
        <sz val="11"/>
        <rFont val="Arial"/>
        <family val="2"/>
        <charset val="186"/>
      </rPr>
      <t>3</t>
    </r>
    <r>
      <rPr>
        <sz val="11"/>
        <rFont val="Arial"/>
        <charset val="186"/>
      </rPr>
      <t>x1st.=2st.</t>
    </r>
  </si>
  <si>
    <t>Grunts iebūve nogāzē, pieblīvējot, ar roku darbu</t>
  </si>
  <si>
    <r>
      <t>Grunts transports līdz 20km  144m</t>
    </r>
    <r>
      <rPr>
        <vertAlign val="superscript"/>
        <sz val="11"/>
        <rFont val="Arial"/>
        <family val="2"/>
        <charset val="186"/>
      </rPr>
      <t>3</t>
    </r>
    <r>
      <rPr>
        <sz val="11"/>
        <rFont val="Arial"/>
        <charset val="186"/>
      </rPr>
      <t>:12m</t>
    </r>
    <r>
      <rPr>
        <vertAlign val="superscript"/>
        <sz val="11"/>
        <rFont val="Arial"/>
        <family val="2"/>
        <charset val="186"/>
      </rPr>
      <t>3</t>
    </r>
    <r>
      <rPr>
        <sz val="11"/>
        <rFont val="Arial"/>
        <charset val="186"/>
      </rPr>
      <t>x3st.=36st.</t>
    </r>
  </si>
  <si>
    <r>
      <t>Augsnes transports 5km  45m</t>
    </r>
    <r>
      <rPr>
        <vertAlign val="superscript"/>
        <sz val="11"/>
        <rFont val="Arial"/>
        <family val="2"/>
        <charset val="186"/>
      </rPr>
      <t>3</t>
    </r>
    <r>
      <rPr>
        <sz val="11"/>
        <rFont val="Arial"/>
        <charset val="186"/>
      </rPr>
      <t>:12m</t>
    </r>
    <r>
      <rPr>
        <vertAlign val="superscript"/>
        <sz val="11"/>
        <rFont val="Arial"/>
        <family val="2"/>
        <charset val="186"/>
      </rPr>
      <t>3</t>
    </r>
    <r>
      <rPr>
        <sz val="11"/>
        <rFont val="Arial"/>
        <charset val="186"/>
      </rPr>
      <t>x1st.=4st.</t>
    </r>
  </si>
  <si>
    <r>
      <t>Grunts transports līdz 5km  5m</t>
    </r>
    <r>
      <rPr>
        <vertAlign val="superscript"/>
        <sz val="11"/>
        <rFont val="Arial"/>
        <family val="2"/>
        <charset val="186"/>
      </rPr>
      <t>3</t>
    </r>
    <r>
      <rPr>
        <sz val="11"/>
        <rFont val="Arial"/>
        <charset val="186"/>
      </rPr>
      <t>:12m</t>
    </r>
    <r>
      <rPr>
        <vertAlign val="superscript"/>
        <sz val="11"/>
        <rFont val="Arial"/>
        <family val="2"/>
        <charset val="186"/>
      </rPr>
      <t>3</t>
    </r>
    <r>
      <rPr>
        <sz val="11"/>
        <rFont val="Arial"/>
        <charset val="186"/>
      </rPr>
      <t>x1st.=1st.</t>
    </r>
  </si>
  <si>
    <t>Tranšejas aizbēršana</t>
  </si>
  <si>
    <t>Pārpalikušaās grunts izlīdzināšana</t>
  </si>
  <si>
    <t>62.</t>
  </si>
  <si>
    <t>63.</t>
  </si>
  <si>
    <t>64.</t>
  </si>
  <si>
    <t>65.</t>
  </si>
  <si>
    <t>Būvbedres rakšana ar roku drabu gājēju margas balstu iebūvei</t>
  </si>
  <si>
    <t>66.</t>
  </si>
  <si>
    <t>67.</t>
  </si>
  <si>
    <t>Betons B-10 margu balstu iebetonēšanai</t>
  </si>
  <si>
    <r>
      <t>Līgumcena</t>
    </r>
    <r>
      <rPr>
        <sz val="9"/>
        <rFont val="Arial"/>
        <charset val="186"/>
      </rPr>
      <t xml:space="preserve">          07-01453 piem.</t>
    </r>
  </si>
  <si>
    <t>68.</t>
  </si>
  <si>
    <t>Metāla izmaksa margu būvei - apaļcaurules d-60x3 un d-34x2</t>
  </si>
  <si>
    <t>Margu konstrukcijas sametināšana un iebūve</t>
  </si>
  <si>
    <t>69.</t>
  </si>
  <si>
    <t>70.</t>
  </si>
  <si>
    <t>Būvbedres aizbēršana ar roku darbu, blīvējot</t>
  </si>
  <si>
    <t>71.</t>
  </si>
  <si>
    <r>
      <t>m</t>
    </r>
    <r>
      <rPr>
        <vertAlign val="superscript"/>
        <sz val="10"/>
        <rFont val="Arial"/>
        <family val="2"/>
      </rPr>
      <t>2</t>
    </r>
  </si>
  <si>
    <r>
      <t>Margu metāla konstrukciju krāsošana ar pretkorozijas krāsu 3 reizes - 69 m</t>
    </r>
    <r>
      <rPr>
        <vertAlign val="superscript"/>
        <sz val="11"/>
        <rFont val="Arial"/>
        <family val="2"/>
        <charset val="186"/>
      </rPr>
      <t>2</t>
    </r>
  </si>
  <si>
    <t>72.</t>
  </si>
  <si>
    <r>
      <t>Akmeņu transports 5km  61m</t>
    </r>
    <r>
      <rPr>
        <vertAlign val="superscript"/>
        <sz val="11"/>
        <rFont val="Arial"/>
        <family val="2"/>
        <charset val="186"/>
      </rPr>
      <t>3</t>
    </r>
    <r>
      <rPr>
        <sz val="11"/>
        <rFont val="Arial"/>
        <charset val="186"/>
      </rPr>
      <t>:12m</t>
    </r>
    <r>
      <rPr>
        <vertAlign val="superscript"/>
        <sz val="11"/>
        <rFont val="Arial"/>
        <family val="2"/>
        <charset val="186"/>
      </rPr>
      <t>3</t>
    </r>
    <r>
      <rPr>
        <sz val="11"/>
        <rFont val="Arial"/>
        <charset val="186"/>
      </rPr>
      <t>x1st.=5st.</t>
    </r>
  </si>
  <si>
    <r>
      <t>Šķembu transports 5km  12m</t>
    </r>
    <r>
      <rPr>
        <vertAlign val="superscript"/>
        <sz val="11"/>
        <rFont val="Arial"/>
        <family val="2"/>
        <charset val="186"/>
      </rPr>
      <t>3</t>
    </r>
    <r>
      <rPr>
        <sz val="11"/>
        <rFont val="Arial"/>
        <charset val="186"/>
      </rPr>
      <t>:12m</t>
    </r>
    <r>
      <rPr>
        <vertAlign val="superscript"/>
        <sz val="11"/>
        <rFont val="Arial"/>
        <family val="2"/>
        <charset val="186"/>
      </rPr>
      <t>3</t>
    </r>
    <r>
      <rPr>
        <sz val="11"/>
        <rFont val="Arial"/>
        <charset val="186"/>
      </rPr>
      <t>x1st.=1st.</t>
    </r>
  </si>
  <si>
    <r>
      <t>Sīkšķembu transports 5km  11m</t>
    </r>
    <r>
      <rPr>
        <vertAlign val="superscript"/>
        <sz val="11"/>
        <rFont val="Arial"/>
        <family val="2"/>
        <charset val="186"/>
      </rPr>
      <t>3</t>
    </r>
    <r>
      <rPr>
        <sz val="11"/>
        <rFont val="Arial"/>
        <charset val="186"/>
      </rPr>
      <t>:12m</t>
    </r>
    <r>
      <rPr>
        <vertAlign val="superscript"/>
        <sz val="11"/>
        <rFont val="Arial"/>
        <family val="2"/>
        <charset val="186"/>
      </rPr>
      <t>3</t>
    </r>
    <r>
      <rPr>
        <sz val="11"/>
        <rFont val="Arial"/>
        <charset val="186"/>
      </rPr>
      <t>x1st.=1st.</t>
    </r>
  </si>
  <si>
    <r>
      <t>Pasūtītājs:</t>
    </r>
    <r>
      <rPr>
        <b/>
        <i/>
        <sz val="10"/>
        <rFont val="Arial"/>
        <family val="2"/>
        <charset val="186"/>
      </rPr>
      <t xml:space="preserve"> </t>
    </r>
  </si>
  <si>
    <t>TEHNISKAIS PROJEKTS</t>
  </si>
  <si>
    <t>Ķekavas upes krasta nostiprināšanas,</t>
  </si>
  <si>
    <t>bērnu drošības barjeras un lietusūdens kanalizācijas</t>
  </si>
  <si>
    <t>Ķekavas novada pašvaldība</t>
  </si>
  <si>
    <t>novadīšanas bērnudārzam "Ieviņa" piegulošajā posmā</t>
  </si>
  <si>
    <t>Ķekavā,  Ķekavas novadā</t>
  </si>
  <si>
    <t>PASKAIDROJUMS</t>
  </si>
  <si>
    <t>pie būvdarbu izmaksu tāmēm</t>
  </si>
  <si>
    <t>Izmaksu aprēķinos par pamatu ņemti LBN 501-06 „Būvizmaksu noteikšanas kārtība”, Būvdarbu izcenojumu 2009.gada katalogs, kā arī VSIA „Meliorprojekts” izstrādātā meliorācijas sistēmu un hidrotehnisko būvju būvdarbu cenu un resursu patēriņa krājuma normas, attiecīgi koriģējot ar aplēsēm, kuras ievēro iepriekšējos gados izpildīto būvdarbu izmaksas un nozares būvniecības tirgus attīstības tendences.</t>
  </si>
  <si>
    <t>Lokālajās tāmēs izcenojumu pamatojumā lietoti Būvdarbu izcenojumu 2009.gada kataloga kodi (piem. 03-00901) un meliorācijas sistēmu un hidrotehnisko būvju krājumā lietotie komplekso cenu (U) un vienību cenu (E) šifri (piem. U3-1002; E42-0010-01).</t>
  </si>
  <si>
    <t xml:space="preserve">Kopsavilkuma aprēķinā par darbu veidiem būvuzņēmēja virsizdevumi un peļņas aprēķins dots kā projektētāja piemērs. </t>
  </si>
  <si>
    <t>Ievērojot dažādos cenu veidojošos faktorus, inflāciju vai deflāciju, izmaksas var svārstīties.</t>
  </si>
  <si>
    <t>Aprēķini sastādīti, lai pasūtītājs orientētos iespējamās darbu izmaksās.</t>
  </si>
  <si>
    <t xml:space="preserve"> Ķekavas upes krasta nostiprināšanas, bērnu drošības barjeras un lietusūdens kanalizācijas novadīšanas bērnudārzam "Ieviņa" piegulošajā posmā, Ķekavā, Ķekavas novadā tehniskā projekta tāmju dokumentācija sastādīta pamatojoties uz darba projektu un darba apjomiem. </t>
  </si>
  <si>
    <r>
      <t>Augsnes transports 5km  45m</t>
    </r>
    <r>
      <rPr>
        <vertAlign val="superscript"/>
        <sz val="11"/>
        <rFont val="Arial"/>
        <family val="2"/>
        <charset val="186"/>
      </rPr>
      <t>3</t>
    </r>
    <r>
      <rPr>
        <sz val="11"/>
        <rFont val="Arial"/>
        <charset val="186"/>
      </rPr>
      <t>:12m</t>
    </r>
    <r>
      <rPr>
        <vertAlign val="superscript"/>
        <sz val="11"/>
        <rFont val="Arial"/>
        <family val="2"/>
        <charset val="186"/>
      </rPr>
      <t>3</t>
    </r>
    <r>
      <rPr>
        <sz val="11"/>
        <rFont val="Arial"/>
        <charset val="186"/>
      </rPr>
      <t>x1st.=9st.</t>
    </r>
  </si>
  <si>
    <r>
      <t>Nogāzes planēšana ar roku darbu - 400 m</t>
    </r>
    <r>
      <rPr>
        <vertAlign val="superscript"/>
        <sz val="11"/>
        <rFont val="Arial"/>
        <family val="2"/>
        <charset val="186"/>
      </rPr>
      <t>2</t>
    </r>
  </si>
  <si>
    <r>
      <t>Pievedceļa planēšana ar roku darbu - 900 m</t>
    </r>
    <r>
      <rPr>
        <vertAlign val="superscript"/>
        <sz val="11"/>
        <rFont val="Arial"/>
        <family val="2"/>
        <charset val="186"/>
      </rPr>
      <t>2</t>
    </r>
  </si>
  <si>
    <t>Gaismas iela 19 k-9-1, Ķekava, Ķekavas pagasts, Ķekavas novads, LV-2123</t>
  </si>
  <si>
    <t xml:space="preserve">Tāme sastādīta </t>
  </si>
  <si>
    <t xml:space="preserve">Būvdarbu tiešās izmaksas (EUR) </t>
  </si>
  <si>
    <t>(EUR)</t>
  </si>
  <si>
    <t>EUR</t>
  </si>
  <si>
    <t>Būvdarbu  tiešās  izmaksas  (EUR)</t>
  </si>
  <si>
    <t xml:space="preserve">Tāme sastādīta: </t>
  </si>
  <si>
    <t>darba samak- sas likme (EUR/h)</t>
  </si>
  <si>
    <t>darba samak-sa (EUR)</t>
  </si>
  <si>
    <t>mate- riāli (EUR)</t>
  </si>
  <si>
    <t>mehā- nismi  (EUR)</t>
  </si>
  <si>
    <t>KOPĀ (EUR)</t>
  </si>
  <si>
    <t>materiāli (EUR)</t>
  </si>
  <si>
    <t>mehā- nismi (EUR)</t>
  </si>
  <si>
    <t>KOPĀ     (EUR)</t>
  </si>
  <si>
    <t>Darba devēja valsts obligātie soc. apdr. maksājumi, ___ %</t>
  </si>
  <si>
    <t>Materiālu transporta izdevumi, ___ %</t>
  </si>
  <si>
    <t>Veidņošana un betona atbalstsienas izbūve ar deformācijas šuvēm, B-30</t>
  </si>
</sst>
</file>

<file path=xl/styles.xml><?xml version="1.0" encoding="utf-8"?>
<styleSheet xmlns="http://schemas.openxmlformats.org/spreadsheetml/2006/main">
  <numFmts count="3">
    <numFmt numFmtId="172" formatCode="0.0"/>
    <numFmt numFmtId="173" formatCode="0.000"/>
    <numFmt numFmtId="174" formatCode="0.0000"/>
  </numFmts>
  <fonts count="45">
    <font>
      <sz val="10"/>
      <name val="Arial"/>
      <charset val="186"/>
    </font>
    <font>
      <sz val="10"/>
      <name val="Arial"/>
      <charset val="186"/>
    </font>
    <font>
      <sz val="12"/>
      <name val="Arial"/>
      <charset val="186"/>
    </font>
    <font>
      <sz val="8"/>
      <name val="Arial"/>
      <charset val="186"/>
    </font>
    <font>
      <u/>
      <sz val="12"/>
      <name val="Arial"/>
      <charset val="186"/>
    </font>
    <font>
      <u/>
      <sz val="10"/>
      <name val="Arial"/>
      <charset val="186"/>
    </font>
    <font>
      <sz val="11"/>
      <name val="Arial"/>
      <charset val="186"/>
    </font>
    <font>
      <b/>
      <sz val="11"/>
      <name val="Arial"/>
      <family val="2"/>
      <charset val="186"/>
    </font>
    <font>
      <sz val="11"/>
      <name val="Arial"/>
      <family val="2"/>
      <charset val="186"/>
    </font>
    <font>
      <sz val="10"/>
      <name val="Arial"/>
      <charset val="186"/>
    </font>
    <font>
      <sz val="10"/>
      <name val="Arial"/>
      <family val="2"/>
      <charset val="186"/>
    </font>
    <font>
      <sz val="9"/>
      <name val="Arial"/>
      <charset val="186"/>
    </font>
    <font>
      <vertAlign val="superscript"/>
      <sz val="10"/>
      <name val="Arial"/>
      <family val="2"/>
      <charset val="186"/>
    </font>
    <font>
      <b/>
      <sz val="13"/>
      <name val="Arial"/>
      <family val="2"/>
      <charset val="186"/>
    </font>
    <font>
      <b/>
      <u/>
      <sz val="13"/>
      <name val="Arial"/>
      <family val="2"/>
      <charset val="186"/>
    </font>
    <font>
      <b/>
      <sz val="12"/>
      <name val="Arial"/>
      <family val="2"/>
      <charset val="186"/>
    </font>
    <font>
      <b/>
      <sz val="10"/>
      <name val="Arial"/>
      <family val="2"/>
      <charset val="186"/>
    </font>
    <font>
      <sz val="10"/>
      <name val="Helv"/>
    </font>
    <font>
      <sz val="10"/>
      <name val="Arial"/>
      <family val="2"/>
    </font>
    <font>
      <sz val="10"/>
      <name val="Symbol"/>
      <family val="1"/>
      <charset val="2"/>
    </font>
    <font>
      <sz val="11"/>
      <name val="Arial"/>
      <family val="2"/>
    </font>
    <font>
      <b/>
      <u/>
      <sz val="11"/>
      <name val="Arial"/>
      <family val="2"/>
      <charset val="186"/>
    </font>
    <font>
      <vertAlign val="superscript"/>
      <sz val="11"/>
      <name val="Arial"/>
      <family val="2"/>
      <charset val="186"/>
    </font>
    <font>
      <u/>
      <sz val="11"/>
      <name val="Arial"/>
      <charset val="186"/>
    </font>
    <font>
      <sz val="9"/>
      <name val="Arial"/>
      <family val="2"/>
      <charset val="186"/>
    </font>
    <font>
      <vertAlign val="superscript"/>
      <sz val="10"/>
      <name val="Arial"/>
      <charset val="186"/>
    </font>
    <font>
      <sz val="8"/>
      <name val="Arial"/>
      <family val="2"/>
      <charset val="186"/>
    </font>
    <font>
      <vertAlign val="superscript"/>
      <sz val="10"/>
      <name val="Arial"/>
      <family val="2"/>
    </font>
    <font>
      <sz val="5"/>
      <name val="Times New Roman"/>
      <family val="1"/>
      <charset val="186"/>
    </font>
    <font>
      <sz val="12"/>
      <name val="Arial"/>
      <family val="2"/>
      <charset val="186"/>
    </font>
    <font>
      <sz val="4"/>
      <name val="Times New Roman"/>
      <family val="1"/>
      <charset val="186"/>
    </font>
    <font>
      <sz val="12"/>
      <name val="Times New Roman"/>
      <family val="1"/>
      <charset val="186"/>
    </font>
    <font>
      <sz val="13"/>
      <name val="Times New Roman"/>
      <family val="1"/>
      <charset val="186"/>
    </font>
    <font>
      <i/>
      <sz val="10"/>
      <name val="Arial"/>
      <family val="2"/>
      <charset val="186"/>
    </font>
    <font>
      <b/>
      <i/>
      <sz val="10"/>
      <name val="Arial"/>
      <family val="2"/>
      <charset val="186"/>
    </font>
    <font>
      <b/>
      <i/>
      <sz val="13"/>
      <name val="Arial"/>
      <family val="2"/>
      <charset val="186"/>
    </font>
    <font>
      <b/>
      <i/>
      <sz val="14"/>
      <name val="Arial"/>
      <family val="2"/>
      <charset val="186"/>
    </font>
    <font>
      <b/>
      <i/>
      <sz val="15"/>
      <name val="Arial"/>
      <family val="2"/>
      <charset val="186"/>
    </font>
    <font>
      <b/>
      <i/>
      <sz val="8"/>
      <name val="Arial"/>
      <family val="2"/>
      <charset val="186"/>
    </font>
    <font>
      <b/>
      <i/>
      <u/>
      <sz val="14"/>
      <name val="Arial"/>
      <family val="2"/>
      <charset val="186"/>
    </font>
    <font>
      <sz val="14"/>
      <name val="Times New Roman"/>
      <family val="1"/>
      <charset val="186"/>
    </font>
    <font>
      <sz val="4"/>
      <name val="Arial"/>
      <family val="2"/>
      <charset val="186"/>
    </font>
    <font>
      <sz val="13"/>
      <name val="Arial"/>
      <family val="2"/>
      <charset val="186"/>
    </font>
    <font>
      <i/>
      <sz val="11"/>
      <name val="Arial"/>
      <family val="2"/>
      <charset val="186"/>
    </font>
    <font>
      <b/>
      <sz val="14"/>
      <name val="Times New Roman"/>
      <family val="1"/>
      <charset val="186"/>
    </font>
  </fonts>
  <fills count="3">
    <fill>
      <patternFill patternType="none"/>
    </fill>
    <fill>
      <patternFill patternType="gray125"/>
    </fill>
    <fill>
      <patternFill patternType="solid">
        <fgColor indexed="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cellStyleXfs>
  <cellXfs count="267">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0" borderId="12" xfId="0" applyBorder="1"/>
    <xf numFmtId="0" fontId="0" fillId="0" borderId="13" xfId="0" applyBorder="1"/>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2" fillId="0" borderId="0" xfId="0" applyFont="1" applyAlignment="1">
      <alignment horizontal="center" vertical="center"/>
    </xf>
    <xf numFmtId="0" fontId="0" fillId="0" borderId="17" xfId="0" applyBorder="1" applyAlignment="1">
      <alignment vertical="center"/>
    </xf>
    <xf numFmtId="0" fontId="0" fillId="0" borderId="0" xfId="0" applyAlignment="1">
      <alignment vertical="center"/>
    </xf>
    <xf numFmtId="0" fontId="0" fillId="0" borderId="4" xfId="0"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5" xfId="0" applyFont="1" applyBorder="1" applyAlignment="1">
      <alignment vertical="center"/>
    </xf>
    <xf numFmtId="0" fontId="6" fillId="0" borderId="0" xfId="0" applyFont="1" applyAlignment="1">
      <alignment vertical="center"/>
    </xf>
    <xf numFmtId="0" fontId="6" fillId="0" borderId="5" xfId="0" applyFont="1" applyBorder="1" applyAlignment="1">
      <alignment horizontal="right" vertical="center"/>
    </xf>
    <xf numFmtId="0" fontId="6" fillId="0" borderId="6" xfId="0" applyFont="1" applyBorder="1" applyAlignment="1">
      <alignment vertical="center"/>
    </xf>
    <xf numFmtId="0" fontId="6" fillId="0" borderId="3" xfId="0" applyFont="1" applyFill="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left" vertical="center"/>
    </xf>
    <xf numFmtId="0" fontId="6" fillId="0" borderId="2" xfId="0" applyFont="1" applyFill="1" applyBorder="1" applyAlignment="1">
      <alignment horizontal="center" vertical="center"/>
    </xf>
    <xf numFmtId="0" fontId="6" fillId="0" borderId="2" xfId="0" applyFont="1" applyBorder="1" applyAlignment="1">
      <alignment horizontal="center" vertical="center"/>
    </xf>
    <xf numFmtId="0" fontId="6" fillId="0" borderId="18"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6" fillId="0" borderId="1" xfId="0" applyFont="1" applyBorder="1" applyAlignment="1">
      <alignment horizontal="left" vertical="center" wrapText="1"/>
    </xf>
    <xf numFmtId="0" fontId="1" fillId="0" borderId="1" xfId="0" applyFont="1" applyBorder="1" applyAlignment="1">
      <alignment horizontal="center" vertical="center"/>
    </xf>
    <xf numFmtId="0" fontId="8" fillId="0" borderId="1" xfId="0" applyFont="1" applyBorder="1" applyAlignment="1">
      <alignment horizontal="left" vertical="center" wrapText="1"/>
    </xf>
    <xf numFmtId="0" fontId="6" fillId="0" borderId="5" xfId="0" applyFont="1" applyBorder="1" applyAlignment="1">
      <alignment horizontal="center" vertical="center"/>
    </xf>
    <xf numFmtId="0" fontId="6" fillId="0" borderId="19" xfId="0" applyFont="1" applyBorder="1" applyAlignment="1">
      <alignment horizontal="center" vertical="center"/>
    </xf>
    <xf numFmtId="1" fontId="6" fillId="0" borderId="20" xfId="0" applyNumberFormat="1"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0" fillId="0" borderId="21" xfId="0" applyBorder="1" applyAlignment="1">
      <alignment vertical="center"/>
    </xf>
    <xf numFmtId="0" fontId="6" fillId="0" borderId="19" xfId="0" applyFont="1" applyBorder="1" applyAlignment="1">
      <alignment vertical="center"/>
    </xf>
    <xf numFmtId="0" fontId="6" fillId="0" borderId="22" xfId="0" applyFont="1" applyBorder="1" applyAlignment="1">
      <alignment horizontal="right" vertical="center"/>
    </xf>
    <xf numFmtId="1" fontId="7" fillId="0" borderId="1" xfId="0" applyNumberFormat="1" applyFont="1" applyBorder="1" applyAlignment="1">
      <alignment horizontal="center" vertical="center"/>
    </xf>
    <xf numFmtId="1" fontId="7" fillId="0" borderId="18" xfId="0" applyNumberFormat="1" applyFont="1" applyBorder="1" applyAlignment="1">
      <alignment horizontal="center" vertical="center"/>
    </xf>
    <xf numFmtId="0" fontId="6" fillId="0" borderId="18" xfId="0" applyFont="1" applyBorder="1" applyAlignment="1">
      <alignment horizontal="right" vertical="center"/>
    </xf>
    <xf numFmtId="0" fontId="10" fillId="0" borderId="21" xfId="0" applyFont="1" applyBorder="1" applyAlignment="1">
      <alignment horizontal="center" vertical="center"/>
    </xf>
    <xf numFmtId="0" fontId="10" fillId="0" borderId="4" xfId="0" applyFont="1" applyBorder="1" applyAlignment="1">
      <alignment horizontal="center" vertical="center"/>
    </xf>
    <xf numFmtId="0" fontId="2" fillId="0" borderId="0" xfId="0" applyFont="1" applyAlignment="1">
      <alignment horizontal="center" vertical="center" wrapText="1"/>
    </xf>
    <xf numFmtId="0" fontId="1" fillId="0" borderId="19"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Fill="1" applyBorder="1" applyAlignment="1">
      <alignment horizontal="center" vertical="center"/>
    </xf>
    <xf numFmtId="0" fontId="11" fillId="0" borderId="2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xf>
    <xf numFmtId="0" fontId="11" fillId="0" borderId="14" xfId="0" applyFont="1" applyBorder="1" applyAlignment="1">
      <alignment horizontal="center"/>
    </xf>
    <xf numFmtId="0" fontId="11" fillId="0" borderId="24" xfId="0" applyFont="1" applyBorder="1" applyAlignment="1">
      <alignment horizontal="center"/>
    </xf>
    <xf numFmtId="0" fontId="11" fillId="0" borderId="16" xfId="0" applyFont="1" applyBorder="1" applyAlignment="1">
      <alignment horizontal="center"/>
    </xf>
    <xf numFmtId="0" fontId="11" fillId="0" borderId="7" xfId="0" applyFont="1" applyBorder="1" applyAlignment="1">
      <alignment horizontal="center" wrapText="1"/>
    </xf>
    <xf numFmtId="0" fontId="10" fillId="0" borderId="19"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6" fillId="0" borderId="19" xfId="0" applyFont="1" applyBorder="1" applyAlignment="1">
      <alignment horizontal="left" vertical="center" wrapText="1"/>
    </xf>
    <xf numFmtId="0" fontId="6" fillId="0" borderId="5" xfId="0" applyFont="1" applyBorder="1" applyAlignment="1">
      <alignment horizontal="left" vertical="center" wrapText="1"/>
    </xf>
    <xf numFmtId="0" fontId="0" fillId="0" borderId="0" xfId="0" applyAlignment="1">
      <alignment horizontal="center" wrapText="1"/>
    </xf>
    <xf numFmtId="0" fontId="6" fillId="0" borderId="0" xfId="0" applyFont="1" applyBorder="1" applyAlignment="1">
      <alignment horizontal="center" vertical="center"/>
    </xf>
    <xf numFmtId="2" fontId="1" fillId="0" borderId="1" xfId="0" applyNumberFormat="1" applyFont="1" applyBorder="1" applyAlignment="1">
      <alignment horizontal="right" vertical="center"/>
    </xf>
    <xf numFmtId="2" fontId="1" fillId="0" borderId="2" xfId="0" applyNumberFormat="1" applyFont="1" applyBorder="1" applyAlignment="1">
      <alignment horizontal="right" vertical="center"/>
    </xf>
    <xf numFmtId="0" fontId="1" fillId="0" borderId="1" xfId="0" applyFont="1" applyBorder="1" applyAlignment="1">
      <alignment horizontal="right" vertical="center"/>
    </xf>
    <xf numFmtId="2" fontId="1" fillId="0" borderId="6" xfId="0" applyNumberFormat="1" applyFont="1" applyBorder="1" applyAlignment="1" applyProtection="1">
      <alignment horizontal="right" vertical="center"/>
      <protection hidden="1"/>
    </xf>
    <xf numFmtId="2" fontId="1" fillId="0" borderId="1" xfId="0" applyNumberFormat="1" applyFont="1" applyBorder="1" applyAlignment="1" applyProtection="1">
      <alignment horizontal="right" vertical="center"/>
      <protection hidden="1"/>
    </xf>
    <xf numFmtId="2" fontId="1" fillId="0" borderId="20" xfId="0" applyNumberFormat="1" applyFont="1" applyBorder="1" applyAlignment="1">
      <alignment horizontal="right" vertical="center"/>
    </xf>
    <xf numFmtId="172" fontId="1" fillId="0" borderId="1" xfId="0" applyNumberFormat="1" applyFont="1" applyBorder="1" applyAlignment="1">
      <alignment horizontal="right" vertical="center"/>
    </xf>
    <xf numFmtId="0" fontId="11" fillId="0" borderId="7" xfId="0" applyFont="1" applyBorder="1" applyAlignment="1">
      <alignment horizontal="center" vertical="center" wrapText="1"/>
    </xf>
    <xf numFmtId="2" fontId="1" fillId="0" borderId="25" xfId="0" applyNumberFormat="1" applyFont="1" applyBorder="1" applyAlignment="1">
      <alignment horizontal="right" vertical="center"/>
    </xf>
    <xf numFmtId="0" fontId="11" fillId="0" borderId="4" xfId="0" applyFont="1" applyBorder="1" applyAlignment="1">
      <alignment horizontal="center" vertical="center" wrapText="1"/>
    </xf>
    <xf numFmtId="0" fontId="1" fillId="0" borderId="5" xfId="0" applyFont="1" applyBorder="1" applyAlignment="1">
      <alignment horizontal="right" vertical="center"/>
    </xf>
    <xf numFmtId="2" fontId="1" fillId="0" borderId="23" xfId="0" applyNumberFormat="1" applyFont="1" applyBorder="1" applyAlignment="1" applyProtection="1">
      <alignment horizontal="right" vertical="center"/>
      <protection hidden="1"/>
    </xf>
    <xf numFmtId="2" fontId="1" fillId="0" borderId="26" xfId="0" applyNumberFormat="1" applyFont="1" applyBorder="1" applyAlignment="1">
      <alignment horizontal="right" vertical="center"/>
    </xf>
    <xf numFmtId="2" fontId="1" fillId="0" borderId="27" xfId="0" applyNumberFormat="1" applyFont="1" applyBorder="1" applyAlignment="1">
      <alignment horizontal="right" vertical="center"/>
    </xf>
    <xf numFmtId="2" fontId="1" fillId="0" borderId="23" xfId="0" applyNumberFormat="1" applyFont="1" applyBorder="1" applyAlignment="1">
      <alignment horizontal="right" vertical="center"/>
    </xf>
    <xf numFmtId="0" fontId="18" fillId="2" borderId="0" xfId="0" applyFont="1" applyFill="1" applyAlignment="1">
      <alignment horizontal="left" vertical="top"/>
    </xf>
    <xf numFmtId="2" fontId="1" fillId="0" borderId="4" xfId="0" applyNumberFormat="1" applyFont="1" applyBorder="1" applyAlignment="1">
      <alignment horizontal="right" vertical="center"/>
    </xf>
    <xf numFmtId="2" fontId="7" fillId="0" borderId="0" xfId="0" applyNumberFormat="1" applyFont="1" applyAlignment="1">
      <alignment horizontal="left"/>
    </xf>
    <xf numFmtId="0" fontId="14" fillId="0" borderId="0" xfId="0" applyFont="1"/>
    <xf numFmtId="0" fontId="10" fillId="0" borderId="0" xfId="0" applyFont="1"/>
    <xf numFmtId="2" fontId="6" fillId="0" borderId="18" xfId="0" applyNumberFormat="1" applyFont="1" applyBorder="1" applyAlignment="1">
      <alignment horizontal="right" vertical="center"/>
    </xf>
    <xf numFmtId="0" fontId="6" fillId="0" borderId="3" xfId="0" applyFont="1" applyBorder="1" applyAlignment="1">
      <alignment horizontal="right" vertical="center"/>
    </xf>
    <xf numFmtId="2" fontId="6" fillId="0" borderId="1" xfId="0" applyNumberFormat="1" applyFont="1" applyBorder="1" applyAlignment="1">
      <alignment horizontal="right" vertical="center"/>
    </xf>
    <xf numFmtId="2" fontId="6" fillId="0" borderId="3" xfId="0" applyNumberFormat="1" applyFont="1" applyBorder="1" applyAlignment="1">
      <alignment horizontal="right" vertical="center"/>
    </xf>
    <xf numFmtId="2" fontId="6" fillId="0" borderId="7" xfId="0" applyNumberFormat="1" applyFont="1" applyBorder="1" applyAlignment="1">
      <alignment horizontal="right" vertical="center"/>
    </xf>
    <xf numFmtId="2" fontId="7" fillId="0" borderId="18" xfId="0" applyNumberFormat="1" applyFont="1" applyBorder="1" applyAlignment="1">
      <alignment vertical="center"/>
    </xf>
    <xf numFmtId="0" fontId="6" fillId="0" borderId="18" xfId="0" applyFont="1" applyBorder="1" applyAlignment="1">
      <alignment vertical="center"/>
    </xf>
    <xf numFmtId="0" fontId="19" fillId="0" borderId="0" xfId="0" applyFont="1"/>
    <xf numFmtId="0" fontId="0" fillId="0" borderId="0" xfId="0" quotePrefix="1"/>
    <xf numFmtId="172" fontId="1" fillId="0" borderId="4" xfId="0" applyNumberFormat="1" applyFont="1" applyBorder="1" applyAlignment="1">
      <alignment horizontal="center" vertical="center"/>
    </xf>
    <xf numFmtId="0" fontId="0" fillId="0" borderId="1" xfId="0" applyBorder="1" applyAlignment="1">
      <alignment horizontal="center" vertical="center" wrapText="1"/>
    </xf>
    <xf numFmtId="2" fontId="6" fillId="0" borderId="18" xfId="0" applyNumberFormat="1" applyFont="1" applyBorder="1" applyAlignment="1">
      <alignment vertical="center"/>
    </xf>
    <xf numFmtId="2" fontId="1" fillId="0" borderId="4" xfId="0" applyNumberFormat="1" applyFont="1" applyBorder="1" applyAlignment="1">
      <alignment horizontal="center" vertical="center"/>
    </xf>
    <xf numFmtId="172" fontId="1" fillId="0" borderId="25" xfId="0" applyNumberFormat="1" applyFont="1" applyBorder="1" applyAlignment="1">
      <alignment horizontal="center" vertical="center"/>
    </xf>
    <xf numFmtId="2" fontId="1" fillId="0" borderId="18" xfId="0" applyNumberFormat="1" applyFont="1" applyBorder="1" applyAlignment="1">
      <alignment horizontal="right" vertical="center"/>
    </xf>
    <xf numFmtId="1" fontId="1" fillId="0" borderId="25" xfId="0" applyNumberFormat="1" applyFont="1" applyBorder="1" applyAlignment="1">
      <alignment horizontal="center" vertical="center"/>
    </xf>
    <xf numFmtId="2" fontId="18" fillId="0" borderId="5" xfId="0" applyNumberFormat="1" applyFont="1" applyBorder="1" applyAlignment="1">
      <alignment horizontal="right" vertical="center"/>
    </xf>
    <xf numFmtId="0" fontId="10" fillId="0" borderId="8" xfId="0" applyFont="1" applyBorder="1" applyAlignment="1">
      <alignment horizontal="center" vertical="center"/>
    </xf>
    <xf numFmtId="0" fontId="10"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center" vertical="center"/>
    </xf>
    <xf numFmtId="0" fontId="1" fillId="0" borderId="9" xfId="0" applyFont="1" applyBorder="1" applyAlignment="1">
      <alignment horizontal="center" vertical="center"/>
    </xf>
    <xf numFmtId="2" fontId="1" fillId="0" borderId="28" xfId="0" applyNumberFormat="1" applyFont="1" applyBorder="1" applyAlignment="1">
      <alignment horizontal="right" vertical="center"/>
    </xf>
    <xf numFmtId="2" fontId="1" fillId="0" borderId="3" xfId="0" applyNumberFormat="1" applyFont="1" applyBorder="1" applyAlignment="1">
      <alignment horizontal="right" vertical="center"/>
    </xf>
    <xf numFmtId="0" fontId="17" fillId="0" borderId="0" xfId="0" applyFont="1"/>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0" borderId="0" xfId="0" applyFont="1" applyBorder="1" applyAlignment="1">
      <alignment horizontal="center" vertical="center"/>
    </xf>
    <xf numFmtId="172" fontId="1" fillId="0" borderId="0" xfId="0" applyNumberFormat="1" applyFont="1" applyBorder="1" applyAlignment="1">
      <alignment horizontal="center" vertical="center"/>
    </xf>
    <xf numFmtId="0" fontId="1" fillId="0" borderId="0" xfId="0" applyFont="1" applyBorder="1" applyAlignment="1">
      <alignment horizontal="right" vertical="center"/>
    </xf>
    <xf numFmtId="172" fontId="1" fillId="0" borderId="0" xfId="0" applyNumberFormat="1" applyFont="1" applyBorder="1" applyAlignment="1">
      <alignment horizontal="right" vertical="center"/>
    </xf>
    <xf numFmtId="2" fontId="1" fillId="0" borderId="0" xfId="0" applyNumberFormat="1" applyFont="1" applyBorder="1" applyAlignment="1">
      <alignment horizontal="right" vertical="center"/>
    </xf>
    <xf numFmtId="2" fontId="1" fillId="0" borderId="0" xfId="0" applyNumberFormat="1" applyFont="1" applyBorder="1" applyAlignment="1" applyProtection="1">
      <alignment horizontal="right" vertical="center"/>
      <protection hidden="1"/>
    </xf>
    <xf numFmtId="0" fontId="0" fillId="0" borderId="0" xfId="0" applyBorder="1"/>
    <xf numFmtId="0" fontId="6" fillId="0" borderId="0" xfId="0" applyFont="1" applyBorder="1" applyAlignment="1">
      <alignment horizontal="left" vertical="center" wrapText="1"/>
    </xf>
    <xf numFmtId="173" fontId="18" fillId="0" borderId="0" xfId="0" applyNumberFormat="1" applyFont="1" applyBorder="1" applyAlignment="1">
      <alignment horizontal="right" vertical="center"/>
    </xf>
    <xf numFmtId="1" fontId="1" fillId="0" borderId="0" xfId="0" applyNumberFormat="1" applyFont="1" applyBorder="1" applyAlignment="1">
      <alignment horizontal="center" vertical="center"/>
    </xf>
    <xf numFmtId="172" fontId="18" fillId="0" borderId="0" xfId="0" applyNumberFormat="1" applyFont="1" applyBorder="1" applyAlignment="1">
      <alignment horizontal="right"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7" fillId="0" borderId="0" xfId="0" applyFont="1" applyBorder="1"/>
    <xf numFmtId="0" fontId="1" fillId="0" borderId="0" xfId="0" applyFont="1" applyFill="1" applyBorder="1" applyAlignment="1">
      <alignment horizontal="center" vertical="center"/>
    </xf>
    <xf numFmtId="0" fontId="0" fillId="0" borderId="0" xfId="0" applyAlignment="1"/>
    <xf numFmtId="0" fontId="11" fillId="0" borderId="1" xfId="0" applyFont="1" applyBorder="1" applyAlignment="1">
      <alignment horizontal="center" vertical="center"/>
    </xf>
    <xf numFmtId="1" fontId="1" fillId="0" borderId="4"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xf>
    <xf numFmtId="0" fontId="11" fillId="0" borderId="2" xfId="0" applyFont="1" applyBorder="1" applyAlignment="1">
      <alignment horizontal="center" wrapText="1"/>
    </xf>
    <xf numFmtId="0" fontId="11" fillId="0" borderId="11" xfId="0" applyFont="1" applyBorder="1" applyAlignment="1">
      <alignment horizontal="center"/>
    </xf>
    <xf numFmtId="0" fontId="11" fillId="0" borderId="29" xfId="0" applyFont="1" applyBorder="1" applyAlignment="1">
      <alignment horizontal="center"/>
    </xf>
    <xf numFmtId="0" fontId="11" fillId="0" borderId="13" xfId="0" applyFont="1" applyBorder="1" applyAlignment="1">
      <alignment horizontal="center"/>
    </xf>
    <xf numFmtId="0" fontId="9" fillId="0" borderId="1" xfId="0" applyFont="1" applyBorder="1" applyAlignment="1">
      <alignment horizontal="center" vertical="center"/>
    </xf>
    <xf numFmtId="2" fontId="9" fillId="0" borderId="23" xfId="0" applyNumberFormat="1" applyFont="1" applyBorder="1" applyAlignment="1">
      <alignment horizontal="right" vertical="center"/>
    </xf>
    <xf numFmtId="2" fontId="9" fillId="0" borderId="1" xfId="0" applyNumberFormat="1" applyFont="1" applyBorder="1" applyAlignment="1">
      <alignment horizontal="right" vertical="center"/>
    </xf>
    <xf numFmtId="0" fontId="9" fillId="0" borderId="0" xfId="0" applyFont="1"/>
    <xf numFmtId="1" fontId="6" fillId="0" borderId="0" xfId="0" applyNumberFormat="1" applyFont="1" applyBorder="1" applyAlignment="1">
      <alignment horizontal="center" vertical="center"/>
    </xf>
    <xf numFmtId="0" fontId="23" fillId="0" borderId="0" xfId="0" applyFont="1" applyBorder="1" applyAlignment="1">
      <alignment horizontal="center" vertical="center" wrapText="1"/>
    </xf>
    <xf numFmtId="172" fontId="1" fillId="0" borderId="0" xfId="0" applyNumberFormat="1" applyFont="1" applyBorder="1" applyAlignment="1" applyProtection="1">
      <alignment horizontal="right" vertical="center"/>
      <protection hidden="1"/>
    </xf>
    <xf numFmtId="2" fontId="1" fillId="0" borderId="0" xfId="0" applyNumberFormat="1" applyFont="1" applyBorder="1" applyAlignment="1">
      <alignment horizontal="center" vertical="center"/>
    </xf>
    <xf numFmtId="0" fontId="21" fillId="0" borderId="1" xfId="0" applyFont="1" applyBorder="1" applyAlignment="1">
      <alignment horizontal="left" vertical="center"/>
    </xf>
    <xf numFmtId="173" fontId="1" fillId="0" borderId="23" xfId="0" applyNumberFormat="1" applyFont="1" applyBorder="1" applyAlignment="1">
      <alignment horizontal="right" vertical="center"/>
    </xf>
    <xf numFmtId="0" fontId="21" fillId="0" borderId="2" xfId="0" applyFont="1" applyBorder="1" applyAlignment="1">
      <alignment horizontal="left" vertical="center" wrapText="1"/>
    </xf>
    <xf numFmtId="0" fontId="11" fillId="0" borderId="1" xfId="0" applyFont="1" applyBorder="1" applyAlignment="1">
      <alignment horizontal="left" vertical="center"/>
    </xf>
    <xf numFmtId="0" fontId="0" fillId="0" borderId="1" xfId="0" applyBorder="1" applyAlignment="1">
      <alignment horizontal="left" vertical="center" wrapText="1"/>
    </xf>
    <xf numFmtId="0" fontId="1" fillId="0" borderId="1" xfId="0" applyFont="1" applyBorder="1" applyAlignment="1">
      <alignment horizontal="left" vertical="center"/>
    </xf>
    <xf numFmtId="2" fontId="1" fillId="0" borderId="4" xfId="0" applyNumberFormat="1" applyFont="1" applyBorder="1" applyAlignment="1">
      <alignment horizontal="left" vertical="center"/>
    </xf>
    <xf numFmtId="2" fontId="1" fillId="0" borderId="23" xfId="0" applyNumberFormat="1" applyFont="1" applyBorder="1" applyAlignment="1">
      <alignment horizontal="left" vertical="center"/>
    </xf>
    <xf numFmtId="2" fontId="1" fillId="0" borderId="1" xfId="0" applyNumberFormat="1" applyFont="1" applyBorder="1" applyAlignment="1">
      <alignment horizontal="left" vertical="center"/>
    </xf>
    <xf numFmtId="172" fontId="1" fillId="0" borderId="1" xfId="0" applyNumberFormat="1" applyFont="1" applyBorder="1" applyAlignment="1">
      <alignment horizontal="left" vertical="center"/>
    </xf>
    <xf numFmtId="2" fontId="1" fillId="0" borderId="23" xfId="0" applyNumberFormat="1" applyFont="1" applyBorder="1" applyAlignment="1" applyProtection="1">
      <alignment horizontal="left" vertical="center"/>
      <protection hidden="1"/>
    </xf>
    <xf numFmtId="2" fontId="1" fillId="0" borderId="1" xfId="0" applyNumberFormat="1" applyFont="1" applyBorder="1" applyAlignment="1" applyProtection="1">
      <alignment horizontal="left" vertical="center"/>
      <protection hidden="1"/>
    </xf>
    <xf numFmtId="2" fontId="18" fillId="0" borderId="1" xfId="0" applyNumberFormat="1" applyFont="1" applyBorder="1" applyAlignment="1">
      <alignment vertical="center"/>
    </xf>
    <xf numFmtId="2" fontId="18" fillId="0" borderId="5" xfId="0" applyNumberFormat="1" applyFont="1" applyBorder="1" applyAlignment="1">
      <alignment vertical="center"/>
    </xf>
    <xf numFmtId="2" fontId="18" fillId="0" borderId="25" xfId="0" applyNumberFormat="1" applyFont="1" applyBorder="1" applyAlignment="1">
      <alignment vertical="center"/>
    </xf>
    <xf numFmtId="1" fontId="9" fillId="0" borderId="4" xfId="0" applyNumberFormat="1" applyFont="1" applyBorder="1" applyAlignment="1">
      <alignment horizontal="center" vertical="center"/>
    </xf>
    <xf numFmtId="173" fontId="1" fillId="0" borderId="4" xfId="0" applyNumberFormat="1" applyFont="1" applyBorder="1" applyAlignment="1">
      <alignment horizontal="center" vertical="center"/>
    </xf>
    <xf numFmtId="174" fontId="1" fillId="0" borderId="4" xfId="0" applyNumberFormat="1" applyFont="1" applyBorder="1" applyAlignment="1">
      <alignment horizontal="center" vertical="center"/>
    </xf>
    <xf numFmtId="0" fontId="21" fillId="0" borderId="0" xfId="0" applyFont="1" applyBorder="1" applyAlignment="1">
      <alignment horizontal="left" vertical="center"/>
    </xf>
    <xf numFmtId="0" fontId="24" fillId="0" borderId="0" xfId="0" applyFont="1" applyBorder="1" applyAlignment="1">
      <alignment horizontal="center" vertical="center" wrapText="1"/>
    </xf>
    <xf numFmtId="0" fontId="11" fillId="0" borderId="2" xfId="0" applyFont="1" applyBorder="1" applyAlignment="1">
      <alignment horizontal="center" vertical="center" wrapText="1"/>
    </xf>
    <xf numFmtId="172" fontId="1" fillId="0" borderId="23" xfId="0" applyNumberFormat="1" applyFont="1" applyBorder="1" applyAlignment="1">
      <alignment horizontal="right" vertical="center"/>
    </xf>
    <xf numFmtId="0" fontId="0" fillId="0" borderId="0" xfId="0" applyBorder="1" applyAlignment="1">
      <alignment horizontal="center" vertical="center" wrapText="1"/>
    </xf>
    <xf numFmtId="172" fontId="1" fillId="0" borderId="1" xfId="0" applyNumberFormat="1" applyFont="1" applyBorder="1" applyAlignment="1" applyProtection="1">
      <alignment horizontal="right" vertical="center"/>
      <protection hidden="1"/>
    </xf>
    <xf numFmtId="2" fontId="1" fillId="0" borderId="25" xfId="0" applyNumberFormat="1" applyFont="1" applyBorder="1" applyAlignment="1">
      <alignment horizontal="center" vertical="center"/>
    </xf>
    <xf numFmtId="2" fontId="1" fillId="0" borderId="5" xfId="0" applyNumberFormat="1" applyFont="1" applyBorder="1" applyAlignment="1">
      <alignment horizontal="right" vertical="center"/>
    </xf>
    <xf numFmtId="0" fontId="1" fillId="0" borderId="29" xfId="0" applyFont="1" applyBorder="1" applyAlignment="1">
      <alignment horizontal="right" vertical="center"/>
    </xf>
    <xf numFmtId="2" fontId="18" fillId="0" borderId="12" xfId="0" applyNumberFormat="1" applyFont="1" applyBorder="1" applyAlignment="1">
      <alignment horizontal="right" vertical="center"/>
    </xf>
    <xf numFmtId="172" fontId="1" fillId="0" borderId="2" xfId="0" applyNumberFormat="1" applyFont="1" applyBorder="1" applyAlignment="1" applyProtection="1">
      <alignment horizontal="right" vertical="center"/>
      <protection hidden="1"/>
    </xf>
    <xf numFmtId="2" fontId="1" fillId="0" borderId="2" xfId="0" applyNumberFormat="1" applyFont="1" applyBorder="1" applyAlignment="1" applyProtection="1">
      <alignment horizontal="right" vertical="center"/>
      <protection hidden="1"/>
    </xf>
    <xf numFmtId="172" fontId="6" fillId="0" borderId="25" xfId="0" applyNumberFormat="1" applyFont="1" applyBorder="1" applyAlignment="1">
      <alignment horizontal="center" vertical="center"/>
    </xf>
    <xf numFmtId="0" fontId="24" fillId="0" borderId="1" xfId="0" applyFont="1" applyBorder="1" applyAlignment="1">
      <alignment horizontal="center" vertical="center"/>
    </xf>
    <xf numFmtId="172" fontId="6" fillId="0" borderId="4" xfId="0" applyNumberFormat="1" applyFont="1" applyBorder="1" applyAlignment="1">
      <alignment horizontal="center" vertical="center"/>
    </xf>
    <xf numFmtId="0" fontId="24" fillId="0" borderId="1" xfId="0" applyFont="1" applyBorder="1" applyAlignment="1">
      <alignment horizontal="center" vertical="center" wrapText="1"/>
    </xf>
    <xf numFmtId="0" fontId="21" fillId="0" borderId="1" xfId="0" applyFont="1" applyBorder="1" applyAlignment="1">
      <alignment horizontal="left" vertical="center" wrapText="1"/>
    </xf>
    <xf numFmtId="0" fontId="20" fillId="0" borderId="1" xfId="0" applyFont="1" applyBorder="1" applyAlignment="1">
      <alignment horizontal="left" vertical="center" wrapText="1"/>
    </xf>
    <xf numFmtId="0" fontId="18" fillId="0" borderId="1" xfId="0" applyFont="1" applyBorder="1" applyAlignment="1">
      <alignment horizontal="center" vertical="center" wrapText="1"/>
    </xf>
    <xf numFmtId="1" fontId="18" fillId="0" borderId="4" xfId="0" applyNumberFormat="1" applyFont="1" applyBorder="1" applyAlignment="1">
      <alignment horizontal="center" vertical="center" wrapText="1"/>
    </xf>
    <xf numFmtId="2" fontId="18" fillId="0" borderId="30" xfId="0" applyNumberFormat="1" applyFont="1" applyBorder="1" applyAlignment="1">
      <alignment horizontal="right" vertical="center"/>
    </xf>
    <xf numFmtId="2" fontId="18" fillId="0" borderId="1" xfId="0" applyNumberFormat="1" applyFont="1" applyFill="1" applyBorder="1" applyAlignment="1">
      <alignment vertical="center"/>
    </xf>
    <xf numFmtId="2" fontId="18" fillId="0" borderId="5" xfId="0" applyNumberFormat="1" applyFont="1" applyFill="1" applyBorder="1" applyAlignment="1">
      <alignment vertical="center"/>
    </xf>
    <xf numFmtId="0" fontId="2" fillId="0" borderId="0" xfId="0" applyFont="1" applyAlignment="1"/>
    <xf numFmtId="0" fontId="6" fillId="0" borderId="0" xfId="0" applyFont="1"/>
    <xf numFmtId="2" fontId="1" fillId="0" borderId="1" xfId="0" applyNumberFormat="1" applyFont="1" applyFill="1" applyBorder="1" applyAlignment="1">
      <alignment horizontal="right" vertical="center"/>
    </xf>
    <xf numFmtId="2" fontId="1" fillId="0" borderId="13" xfId="0" applyNumberFormat="1" applyFont="1" applyBorder="1" applyAlignment="1" applyProtection="1">
      <alignment horizontal="right" vertical="center"/>
      <protection hidden="1"/>
    </xf>
    <xf numFmtId="0" fontId="26" fillId="0" borderId="1" xfId="0" applyFont="1" applyBorder="1" applyAlignment="1">
      <alignment horizontal="center" vertical="center" wrapText="1"/>
    </xf>
    <xf numFmtId="1" fontId="1" fillId="0" borderId="1" xfId="0" applyNumberFormat="1" applyFont="1" applyBorder="1" applyAlignment="1">
      <alignment horizontal="right" vertical="center"/>
    </xf>
    <xf numFmtId="0" fontId="18" fillId="0" borderId="31" xfId="0" applyFont="1" applyBorder="1" applyAlignment="1">
      <alignment horizontal="center" vertical="center" wrapText="1"/>
    </xf>
    <xf numFmtId="2" fontId="18" fillId="0" borderId="32" xfId="0" applyNumberFormat="1" applyFont="1" applyBorder="1" applyAlignment="1">
      <alignment vertical="center"/>
    </xf>
    <xf numFmtId="2" fontId="18" fillId="0" borderId="31" xfId="0" applyNumberFormat="1" applyFont="1" applyBorder="1" applyAlignment="1">
      <alignment vertical="center"/>
    </xf>
    <xf numFmtId="0" fontId="20" fillId="0" borderId="32" xfId="0" applyFont="1" applyBorder="1" applyAlignment="1">
      <alignment horizontal="left" vertical="center" wrapText="1"/>
    </xf>
    <xf numFmtId="172" fontId="18" fillId="0" borderId="33" xfId="0" applyNumberFormat="1" applyFont="1" applyBorder="1" applyAlignment="1">
      <alignment horizontal="right" vertical="center"/>
    </xf>
    <xf numFmtId="0" fontId="0" fillId="0" borderId="23" xfId="0" applyBorder="1"/>
    <xf numFmtId="0" fontId="0" fillId="0" borderId="1" xfId="0" applyBorder="1"/>
    <xf numFmtId="0" fontId="0" fillId="0" borderId="25" xfId="0" applyBorder="1"/>
    <xf numFmtId="0" fontId="17" fillId="0" borderId="0" xfId="0" applyFont="1" applyAlignment="1"/>
    <xf numFmtId="0" fontId="29" fillId="0" borderId="0" xfId="0" applyFont="1" applyAlignment="1">
      <alignment horizontal="right" vertical="top"/>
    </xf>
    <xf numFmtId="0" fontId="15" fillId="0" borderId="0" xfId="0" applyFont="1" applyAlignment="1">
      <alignment horizontal="right" vertical="top"/>
    </xf>
    <xf numFmtId="0" fontId="29" fillId="0" borderId="0" xfId="0" applyFont="1" applyBorder="1" applyAlignment="1">
      <alignment horizontal="right" vertical="top"/>
    </xf>
    <xf numFmtId="0" fontId="30" fillId="0" borderId="34" xfId="0" applyFont="1" applyBorder="1" applyAlignment="1">
      <alignment horizontal="center"/>
    </xf>
    <xf numFmtId="0" fontId="17" fillId="0" borderId="34" xfId="0" applyFont="1" applyBorder="1" applyAlignment="1"/>
    <xf numFmtId="0" fontId="17" fillId="0" borderId="34" xfId="0" applyFont="1" applyBorder="1"/>
    <xf numFmtId="0" fontId="31" fillId="0" borderId="0" xfId="0" applyFont="1" applyBorder="1" applyAlignment="1">
      <alignment horizontal="center" vertical="top"/>
    </xf>
    <xf numFmtId="0" fontId="33" fillId="0" borderId="0" xfId="0" applyFont="1"/>
    <xf numFmtId="0" fontId="35" fillId="0" borderId="0" xfId="0" applyFont="1"/>
    <xf numFmtId="0" fontId="35" fillId="0" borderId="0" xfId="0" applyFont="1" applyAlignment="1">
      <alignment horizontal="right"/>
    </xf>
    <xf numFmtId="0" fontId="31" fillId="0" borderId="0" xfId="0" applyFont="1"/>
    <xf numFmtId="0" fontId="38" fillId="0" borderId="0" xfId="0" applyFont="1" applyAlignment="1">
      <alignment horizontal="center"/>
    </xf>
    <xf numFmtId="0" fontId="8" fillId="0" borderId="0" xfId="0" applyFont="1" applyAlignment="1">
      <alignment horizontal="left"/>
    </xf>
    <xf numFmtId="0" fontId="40" fillId="0" borderId="0" xfId="0" applyFont="1" applyAlignment="1">
      <alignment horizontal="left"/>
    </xf>
    <xf numFmtId="0" fontId="17" fillId="0" borderId="0" xfId="0" applyFont="1" applyAlignment="1">
      <alignment horizontal="left"/>
    </xf>
    <xf numFmtId="0" fontId="41" fillId="0" borderId="0" xfId="0" applyFont="1" applyAlignment="1">
      <alignment horizontal="left" vertical="top"/>
    </xf>
    <xf numFmtId="0" fontId="42" fillId="0" borderId="0" xfId="0" applyFont="1" applyAlignment="1">
      <alignment horizontal="left" vertical="top"/>
    </xf>
    <xf numFmtId="0" fontId="43" fillId="0" borderId="0" xfId="0" applyFont="1"/>
    <xf numFmtId="0" fontId="32" fillId="0" borderId="0" xfId="0" applyFont="1" applyAlignment="1">
      <alignment horizontal="left"/>
    </xf>
    <xf numFmtId="0" fontId="32" fillId="0" borderId="0" xfId="0" applyFont="1"/>
    <xf numFmtId="0" fontId="28" fillId="0" borderId="0" xfId="0" applyFont="1" applyAlignment="1">
      <alignment vertical="top"/>
    </xf>
    <xf numFmtId="0" fontId="17" fillId="0" borderId="0" xfId="0" applyFont="1" applyAlignment="1"/>
    <xf numFmtId="0" fontId="31" fillId="0" borderId="0" xfId="0" applyFont="1" applyBorder="1" applyAlignment="1">
      <alignment horizontal="center" vertical="top"/>
    </xf>
    <xf numFmtId="0" fontId="36" fillId="0" borderId="0" xfId="0" applyFont="1" applyAlignment="1">
      <alignment horizontal="center"/>
    </xf>
    <xf numFmtId="0" fontId="42" fillId="0" borderId="37" xfId="0" applyFont="1" applyBorder="1" applyAlignment="1">
      <alignment horizontal="center" vertical="top"/>
    </xf>
    <xf numFmtId="0" fontId="17" fillId="0" borderId="37" xfId="0" applyFont="1" applyBorder="1" applyAlignment="1">
      <alignment horizontal="center"/>
    </xf>
    <xf numFmtId="0" fontId="36" fillId="0" borderId="0" xfId="0" applyFont="1" applyAlignment="1">
      <alignment horizontal="center" vertical="center"/>
    </xf>
    <xf numFmtId="0" fontId="0" fillId="0" borderId="0" xfId="0" applyAlignment="1">
      <alignment horizontal="center" vertical="center"/>
    </xf>
    <xf numFmtId="0" fontId="37" fillId="0" borderId="0" xfId="0" applyFont="1" applyAlignment="1">
      <alignment horizontal="center"/>
    </xf>
    <xf numFmtId="0" fontId="39" fillId="0" borderId="0" xfId="0" applyFont="1" applyAlignment="1">
      <alignment horizontal="center"/>
    </xf>
    <xf numFmtId="0" fontId="44" fillId="0" borderId="0" xfId="0" applyFont="1" applyAlignment="1">
      <alignment horizontal="center"/>
    </xf>
    <xf numFmtId="0" fontId="17" fillId="0" borderId="0" xfId="0" applyFont="1" applyAlignment="1">
      <alignment horizontal="center"/>
    </xf>
    <xf numFmtId="0" fontId="32" fillId="0" borderId="0" xfId="0" applyFont="1" applyAlignment="1">
      <alignment horizontal="justify" wrapText="1"/>
    </xf>
    <xf numFmtId="0" fontId="17" fillId="0" borderId="0" xfId="0" applyFont="1" applyAlignment="1">
      <alignment horizontal="justify" wrapText="1"/>
    </xf>
    <xf numFmtId="0" fontId="14"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xf>
    <xf numFmtId="0" fontId="0" fillId="0" borderId="4" xfId="0" applyBorder="1" applyAlignment="1">
      <alignment horizontal="center" vertical="center"/>
    </xf>
    <xf numFmtId="0" fontId="0" fillId="0" borderId="6" xfId="0" applyBorder="1" applyAlignment="1">
      <alignment horizontal="center" vertical="center"/>
    </xf>
    <xf numFmtId="0" fontId="2" fillId="0" borderId="0" xfId="0" applyFont="1" applyAlignment="1">
      <alignment horizontal="center" vertical="center"/>
    </xf>
    <xf numFmtId="2" fontId="15" fillId="0" borderId="0" xfId="0" applyNumberFormat="1" applyFont="1" applyAlignment="1">
      <alignment horizontal="left" vertical="center"/>
    </xf>
    <xf numFmtId="2" fontId="16" fillId="0" borderId="0" xfId="0" applyNumberFormat="1" applyFont="1" applyAlignment="1">
      <alignment horizontal="lef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0"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2" fillId="0" borderId="0" xfId="0" applyFont="1" applyBorder="1" applyAlignment="1">
      <alignment horizontal="center" vertical="center"/>
    </xf>
    <xf numFmtId="0" fontId="13" fillId="0" borderId="0" xfId="0" applyFont="1" applyAlignment="1">
      <alignment horizontal="center"/>
    </xf>
    <xf numFmtId="0" fontId="0" fillId="0" borderId="0" xfId="0" applyAlignment="1">
      <alignment horizontal="left"/>
    </xf>
    <xf numFmtId="0" fontId="0" fillId="0" borderId="5" xfId="0" applyFill="1" applyBorder="1" applyAlignment="1">
      <alignment horizontal="center" vertical="center"/>
    </xf>
    <xf numFmtId="0" fontId="0" fillId="0" borderId="9" xfId="0" applyBorder="1" applyAlignment="1">
      <alignment horizontal="righ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39"/>
  <sheetViews>
    <sheetView workbookViewId="0">
      <selection activeCell="A36" sqref="A36:IV38"/>
    </sheetView>
  </sheetViews>
  <sheetFormatPr defaultRowHeight="13.2"/>
  <cols>
    <col min="1" max="1" width="9.88671875" customWidth="1"/>
    <col min="2" max="2" width="7.44140625" customWidth="1"/>
    <col min="3" max="3" width="13.6640625" customWidth="1"/>
    <col min="4" max="4" width="10" customWidth="1"/>
    <col min="5" max="5" width="9.88671875" customWidth="1"/>
    <col min="6" max="6" width="11" customWidth="1"/>
    <col min="7" max="7" width="10.109375" customWidth="1"/>
    <col min="8" max="8" width="11" customWidth="1"/>
  </cols>
  <sheetData>
    <row r="1" spans="1:8" ht="16.5" customHeight="1">
      <c r="A1" s="232"/>
      <c r="B1" s="233"/>
      <c r="C1" s="120"/>
      <c r="D1" s="120"/>
      <c r="E1" s="120"/>
      <c r="F1" s="120"/>
      <c r="G1" s="120"/>
      <c r="H1" s="212"/>
    </row>
    <row r="2" spans="1:8" ht="16.5" customHeight="1">
      <c r="A2" s="233"/>
      <c r="B2" s="233"/>
      <c r="C2" s="120"/>
      <c r="D2" s="120"/>
      <c r="E2" s="120"/>
      <c r="F2" s="120"/>
      <c r="G2" s="120"/>
      <c r="H2" s="213"/>
    </row>
    <row r="3" spans="1:8" ht="16.5" customHeight="1" thickBot="1">
      <c r="A3" s="233"/>
      <c r="B3" s="233"/>
      <c r="C3" s="120"/>
      <c r="D3" s="137"/>
      <c r="E3" s="137"/>
      <c r="F3" s="120"/>
      <c r="G3" s="120"/>
      <c r="H3" s="214"/>
    </row>
    <row r="4" spans="1:8">
      <c r="A4" s="215"/>
      <c r="B4" s="216"/>
      <c r="C4" s="217"/>
      <c r="D4" s="217"/>
      <c r="E4" s="217"/>
      <c r="F4" s="217"/>
      <c r="G4" s="217"/>
      <c r="H4" s="217"/>
    </row>
    <row r="5" spans="1:8" ht="15.6">
      <c r="A5" s="234"/>
      <c r="B5" s="233"/>
      <c r="C5" s="233"/>
      <c r="D5" s="233"/>
      <c r="E5" s="233"/>
      <c r="F5" s="233"/>
      <c r="G5" s="233"/>
      <c r="H5" s="233"/>
    </row>
    <row r="6" spans="1:8" ht="15.6">
      <c r="A6" s="234"/>
      <c r="B6" s="233"/>
      <c r="C6" s="233"/>
      <c r="D6" s="233"/>
      <c r="E6" s="233"/>
      <c r="F6" s="233"/>
      <c r="G6" s="233"/>
      <c r="H6" s="233"/>
    </row>
    <row r="7" spans="1:8" ht="26.25" customHeight="1">
      <c r="A7" s="218"/>
      <c r="B7" s="211"/>
      <c r="C7" s="120"/>
      <c r="D7" s="120"/>
      <c r="E7" s="120"/>
      <c r="F7" s="120"/>
      <c r="G7" s="120"/>
      <c r="H7" s="120"/>
    </row>
    <row r="8" spans="1:8" ht="16.8">
      <c r="A8" s="219" t="s">
        <v>250</v>
      </c>
      <c r="B8" s="220" t="s">
        <v>254</v>
      </c>
      <c r="C8" s="120"/>
      <c r="D8" s="120"/>
      <c r="E8" s="120"/>
      <c r="F8" s="120"/>
      <c r="G8" s="120"/>
      <c r="H8" s="120"/>
    </row>
    <row r="9" spans="1:8" ht="16.8">
      <c r="A9" s="220"/>
      <c r="B9" s="229" t="s">
        <v>268</v>
      </c>
      <c r="C9" s="120"/>
      <c r="D9" s="120"/>
      <c r="E9" s="120"/>
      <c r="F9" s="120"/>
      <c r="G9" s="120"/>
      <c r="H9" s="120"/>
    </row>
    <row r="10" spans="1:8" ht="28.5" customHeight="1">
      <c r="A10" s="120"/>
      <c r="B10" s="120"/>
      <c r="C10" s="120"/>
      <c r="D10" s="120"/>
      <c r="E10" s="120"/>
      <c r="F10" s="120"/>
      <c r="G10" s="120"/>
      <c r="H10" s="221"/>
    </row>
    <row r="11" spans="1:8" ht="15.6">
      <c r="A11" s="222"/>
      <c r="B11" s="120"/>
      <c r="C11" s="120"/>
      <c r="D11" s="120"/>
      <c r="E11" s="120"/>
      <c r="F11" s="120"/>
      <c r="G11" s="120"/>
      <c r="H11" s="120"/>
    </row>
    <row r="12" spans="1:8" ht="15.6">
      <c r="A12" s="222"/>
      <c r="B12" s="120"/>
      <c r="C12" s="120"/>
      <c r="D12" s="120"/>
      <c r="E12" s="120"/>
      <c r="F12" s="120"/>
      <c r="G12" s="120"/>
      <c r="H12" s="120"/>
    </row>
    <row r="13" spans="1:8" ht="15.6">
      <c r="A13" s="222"/>
      <c r="B13" s="120"/>
      <c r="C13" s="120"/>
      <c r="D13" s="120"/>
      <c r="E13" s="120"/>
      <c r="F13" s="120"/>
      <c r="G13" s="120"/>
      <c r="H13" s="120"/>
    </row>
    <row r="14" spans="1:8" ht="21.75" customHeight="1">
      <c r="A14" s="235" t="s">
        <v>252</v>
      </c>
      <c r="B14" s="233"/>
      <c r="C14" s="233"/>
      <c r="D14" s="233"/>
      <c r="E14" s="233"/>
      <c r="F14" s="233"/>
      <c r="G14" s="233"/>
      <c r="H14" s="233"/>
    </row>
    <row r="15" spans="1:8" ht="21.75" customHeight="1">
      <c r="A15" s="235" t="s">
        <v>253</v>
      </c>
      <c r="B15" s="233"/>
      <c r="C15" s="233"/>
      <c r="D15" s="233"/>
      <c r="E15" s="233"/>
      <c r="F15" s="233"/>
      <c r="G15" s="233"/>
      <c r="H15" s="233"/>
    </row>
    <row r="16" spans="1:8" ht="21.75" customHeight="1">
      <c r="A16" s="235" t="s">
        <v>255</v>
      </c>
      <c r="B16" s="233"/>
      <c r="C16" s="233"/>
      <c r="D16" s="233"/>
      <c r="E16" s="233"/>
      <c r="F16" s="233"/>
      <c r="G16" s="233"/>
      <c r="H16" s="233"/>
    </row>
    <row r="17" spans="1:8" ht="21.75" customHeight="1">
      <c r="A17" s="238" t="s">
        <v>256</v>
      </c>
      <c r="B17" s="239"/>
      <c r="C17" s="239"/>
      <c r="D17" s="239"/>
      <c r="E17" s="239"/>
      <c r="F17" s="239"/>
      <c r="G17" s="239"/>
      <c r="H17" s="239"/>
    </row>
    <row r="18" spans="1:8" ht="26.25" customHeight="1">
      <c r="A18" s="240" t="s">
        <v>251</v>
      </c>
      <c r="B18" s="233"/>
      <c r="C18" s="233"/>
      <c r="D18" s="233"/>
      <c r="E18" s="233"/>
      <c r="F18" s="233"/>
      <c r="G18" s="233"/>
      <c r="H18" s="233"/>
    </row>
    <row r="19" spans="1:8">
      <c r="A19" s="223"/>
      <c r="B19" s="120"/>
      <c r="C19" s="120"/>
      <c r="D19" s="120"/>
      <c r="E19" s="120"/>
      <c r="F19" s="120"/>
      <c r="G19" s="120"/>
      <c r="H19" s="120"/>
    </row>
    <row r="20" spans="1:8" ht="23.25" customHeight="1">
      <c r="A20" s="241"/>
      <c r="B20" s="233"/>
      <c r="C20" s="233"/>
      <c r="D20" s="233"/>
      <c r="E20" s="233"/>
      <c r="F20" s="233"/>
      <c r="G20" s="233"/>
      <c r="H20" s="233"/>
    </row>
    <row r="21" spans="1:8" ht="15.6">
      <c r="A21" s="222"/>
      <c r="B21" s="120"/>
      <c r="C21" s="120"/>
      <c r="D21" s="120"/>
      <c r="E21" s="120"/>
      <c r="F21" s="120"/>
      <c r="G21" s="120"/>
      <c r="H21" s="120"/>
    </row>
    <row r="22" spans="1:8" ht="15.6">
      <c r="A22" s="222"/>
      <c r="B22" s="120"/>
      <c r="C22" s="120"/>
      <c r="D22" s="120"/>
      <c r="E22" s="120"/>
      <c r="F22" s="120"/>
      <c r="G22" s="120"/>
      <c r="H22" s="120"/>
    </row>
    <row r="23" spans="1:8" ht="16.5" customHeight="1">
      <c r="A23" s="120"/>
      <c r="B23" s="120"/>
      <c r="C23" s="120"/>
      <c r="D23" s="120"/>
      <c r="E23" s="120"/>
      <c r="F23" s="120"/>
      <c r="G23" s="120"/>
      <c r="H23" s="120"/>
    </row>
    <row r="24" spans="1:8" ht="36.75" customHeight="1">
      <c r="A24" s="120"/>
      <c r="B24" s="224"/>
      <c r="C24" s="211"/>
      <c r="D24" s="211"/>
      <c r="E24" s="211"/>
      <c r="F24" s="120"/>
      <c r="G24" s="225"/>
      <c r="H24" s="226"/>
    </row>
    <row r="25" spans="1:8" ht="36.75" customHeight="1">
      <c r="A25" s="120"/>
      <c r="B25" s="224"/>
      <c r="C25" s="211"/>
      <c r="D25" s="211"/>
      <c r="E25" s="211"/>
      <c r="F25" s="120"/>
      <c r="G25" s="225"/>
      <c r="H25" s="226"/>
    </row>
    <row r="26" spans="1:8" ht="36.75" customHeight="1">
      <c r="A26" s="120"/>
      <c r="B26" s="224"/>
      <c r="C26" s="211"/>
      <c r="D26" s="211"/>
      <c r="E26" s="211"/>
      <c r="F26" s="120"/>
      <c r="G26" s="225"/>
      <c r="H26" s="120"/>
    </row>
    <row r="27" spans="1:8">
      <c r="A27" s="219"/>
      <c r="B27" s="120"/>
      <c r="C27" s="120"/>
      <c r="D27" s="120"/>
      <c r="E27" s="120"/>
      <c r="F27" s="120"/>
      <c r="G27" s="120"/>
      <c r="H27" s="120"/>
    </row>
    <row r="28" spans="1:8">
      <c r="A28" s="120"/>
      <c r="B28" s="120"/>
      <c r="C28" s="120"/>
      <c r="D28" s="120"/>
      <c r="E28" s="120"/>
      <c r="F28" s="120"/>
      <c r="G28" s="120"/>
      <c r="H28" s="120"/>
    </row>
    <row r="29" spans="1:8">
      <c r="A29" s="120"/>
      <c r="B29" s="120"/>
      <c r="C29" s="120"/>
      <c r="D29" s="120"/>
      <c r="E29" s="120"/>
      <c r="F29" s="120"/>
      <c r="G29" s="120"/>
      <c r="H29" s="120"/>
    </row>
    <row r="30" spans="1:8">
      <c r="A30" s="120"/>
      <c r="B30" s="120"/>
      <c r="C30" s="120"/>
      <c r="D30" s="120"/>
      <c r="E30" s="120"/>
      <c r="F30" s="120"/>
      <c r="G30" s="120"/>
      <c r="H30" s="120"/>
    </row>
    <row r="31" spans="1:8">
      <c r="A31" s="120"/>
      <c r="B31" s="120"/>
      <c r="C31" s="120"/>
      <c r="D31" s="120"/>
      <c r="E31" s="120"/>
      <c r="F31" s="120"/>
      <c r="G31" s="120"/>
      <c r="H31" s="120"/>
    </row>
    <row r="32" spans="1:8">
      <c r="A32" s="227"/>
      <c r="B32" s="120"/>
      <c r="C32" s="120"/>
      <c r="D32" s="120"/>
      <c r="E32" s="120"/>
      <c r="F32" s="120"/>
      <c r="G32" s="120"/>
      <c r="H32" s="120"/>
    </row>
    <row r="33" spans="1:8">
      <c r="A33" s="120"/>
      <c r="B33" s="120"/>
      <c r="C33" s="120"/>
      <c r="D33" s="120"/>
      <c r="E33" s="120"/>
      <c r="F33" s="120"/>
      <c r="G33" s="120"/>
      <c r="H33" s="120"/>
    </row>
    <row r="34" spans="1:8">
      <c r="A34" s="120"/>
      <c r="B34" s="120"/>
      <c r="C34" s="120"/>
      <c r="D34" s="120"/>
      <c r="E34" s="120"/>
      <c r="F34" s="120"/>
      <c r="G34" s="120"/>
      <c r="H34" s="120"/>
    </row>
    <row r="35" spans="1:8">
      <c r="A35" s="120"/>
      <c r="B35" s="120"/>
      <c r="C35" s="120"/>
      <c r="D35" s="120"/>
      <c r="E35" s="120"/>
      <c r="F35" s="120"/>
      <c r="G35" s="120"/>
      <c r="H35" s="120"/>
    </row>
    <row r="36" spans="1:8" ht="17.399999999999999" thickBot="1">
      <c r="A36" s="236"/>
      <c r="B36" s="237"/>
      <c r="C36" s="237"/>
      <c r="D36" s="237"/>
      <c r="E36" s="237"/>
      <c r="F36" s="237"/>
      <c r="G36" s="237"/>
      <c r="H36" s="237"/>
    </row>
    <row r="37" spans="1:8" ht="16.8">
      <c r="A37" s="228"/>
      <c r="B37" s="120"/>
      <c r="C37" s="120"/>
      <c r="D37" s="120"/>
      <c r="E37" s="120"/>
      <c r="F37" s="120"/>
      <c r="G37" s="120"/>
      <c r="H37" s="120"/>
    </row>
    <row r="38" spans="1:8" ht="16.8">
      <c r="A38" s="228"/>
      <c r="B38" s="120"/>
      <c r="C38" s="120"/>
      <c r="D38" s="120"/>
      <c r="E38" s="120"/>
      <c r="F38" s="120"/>
      <c r="G38" s="120"/>
      <c r="H38" s="120"/>
    </row>
    <row r="39" spans="1:8">
      <c r="A39" s="120"/>
      <c r="B39" s="120"/>
      <c r="C39" s="120"/>
      <c r="D39" s="120"/>
      <c r="E39" s="120"/>
      <c r="F39" s="120"/>
      <c r="G39" s="120"/>
      <c r="H39" s="120"/>
    </row>
  </sheetData>
  <mergeCells count="10">
    <mergeCell ref="A1:B3"/>
    <mergeCell ref="A5:H5"/>
    <mergeCell ref="A6:H6"/>
    <mergeCell ref="A14:H14"/>
    <mergeCell ref="A36:H36"/>
    <mergeCell ref="A17:H17"/>
    <mergeCell ref="A15:H15"/>
    <mergeCell ref="A16:H16"/>
    <mergeCell ref="A18:H18"/>
    <mergeCell ref="A20:H20"/>
  </mergeCells>
  <phoneticPr fontId="3" type="noConversion"/>
  <pageMargins left="1.1417322834645669" right="0.74803149606299213" top="0.98425196850393704" bottom="0.98425196850393704"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dimension ref="A1:H14"/>
  <sheetViews>
    <sheetView workbookViewId="0">
      <selection activeCell="A13" sqref="A13:IV13"/>
    </sheetView>
  </sheetViews>
  <sheetFormatPr defaultRowHeight="13.2"/>
  <cols>
    <col min="1" max="1" width="11.33203125" customWidth="1"/>
    <col min="3" max="3" width="11.33203125" customWidth="1"/>
    <col min="4" max="4" width="9.33203125" customWidth="1"/>
    <col min="5" max="5" width="10.5546875" customWidth="1"/>
    <col min="7" max="7" width="8.33203125" customWidth="1"/>
  </cols>
  <sheetData>
    <row r="1" spans="1:8" ht="27.75" customHeight="1">
      <c r="A1" s="242" t="s">
        <v>257</v>
      </c>
      <c r="B1" s="243"/>
      <c r="C1" s="243"/>
      <c r="D1" s="243"/>
      <c r="E1" s="243"/>
      <c r="F1" s="243"/>
      <c r="G1" s="243"/>
      <c r="H1" s="243"/>
    </row>
    <row r="2" spans="1:8" ht="32.25" customHeight="1">
      <c r="A2" s="242" t="s">
        <v>258</v>
      </c>
      <c r="B2" s="243"/>
      <c r="C2" s="243"/>
      <c r="D2" s="243"/>
      <c r="E2" s="243"/>
      <c r="F2" s="243"/>
      <c r="G2" s="243"/>
      <c r="H2" s="243"/>
    </row>
    <row r="3" spans="1:8" ht="16.8">
      <c r="A3" s="230"/>
      <c r="B3" s="226"/>
      <c r="C3" s="226"/>
      <c r="D3" s="226"/>
      <c r="E3" s="226"/>
      <c r="F3" s="226"/>
      <c r="G3" s="226"/>
      <c r="H3" s="226"/>
    </row>
    <row r="4" spans="1:8" ht="16.8">
      <c r="A4" s="231"/>
      <c r="B4" s="226"/>
      <c r="C4" s="226"/>
      <c r="D4" s="226"/>
      <c r="E4" s="226"/>
      <c r="F4" s="226"/>
      <c r="G4" s="226"/>
      <c r="H4" s="226"/>
    </row>
    <row r="5" spans="1:8" ht="76.5" customHeight="1">
      <c r="A5" s="244" t="s">
        <v>264</v>
      </c>
      <c r="B5" s="245"/>
      <c r="C5" s="245"/>
      <c r="D5" s="245"/>
      <c r="E5" s="245"/>
      <c r="F5" s="245"/>
      <c r="G5" s="245"/>
      <c r="H5" s="245"/>
    </row>
    <row r="6" spans="1:8" ht="109.5" customHeight="1">
      <c r="A6" s="244" t="s">
        <v>259</v>
      </c>
      <c r="B6" s="245"/>
      <c r="C6" s="245"/>
      <c r="D6" s="245"/>
      <c r="E6" s="245"/>
      <c r="F6" s="245"/>
      <c r="G6" s="245"/>
      <c r="H6" s="245"/>
    </row>
    <row r="7" spans="1:8" ht="78.75" customHeight="1">
      <c r="A7" s="244" t="s">
        <v>260</v>
      </c>
      <c r="B7" s="245"/>
      <c r="C7" s="245"/>
      <c r="D7" s="245"/>
      <c r="E7" s="245"/>
      <c r="F7" s="245"/>
      <c r="G7" s="245"/>
      <c r="H7" s="245"/>
    </row>
    <row r="8" spans="1:8" ht="42.75" customHeight="1">
      <c r="A8" s="244" t="s">
        <v>261</v>
      </c>
      <c r="B8" s="245"/>
      <c r="C8" s="245"/>
      <c r="D8" s="245"/>
      <c r="E8" s="245"/>
      <c r="F8" s="245"/>
      <c r="G8" s="245"/>
      <c r="H8" s="245"/>
    </row>
    <row r="9" spans="1:8" ht="46.5" customHeight="1">
      <c r="A9" s="244" t="s">
        <v>262</v>
      </c>
      <c r="B9" s="245"/>
      <c r="C9" s="245"/>
      <c r="D9" s="245"/>
      <c r="E9" s="245"/>
      <c r="F9" s="245"/>
      <c r="G9" s="245"/>
      <c r="H9" s="245"/>
    </row>
    <row r="10" spans="1:8" ht="21" customHeight="1">
      <c r="A10" s="244" t="s">
        <v>263</v>
      </c>
      <c r="B10" s="245"/>
      <c r="C10" s="245"/>
      <c r="D10" s="245"/>
      <c r="E10" s="245"/>
      <c r="F10" s="245"/>
      <c r="G10" s="245"/>
      <c r="H10" s="245"/>
    </row>
    <row r="11" spans="1:8" ht="16.8">
      <c r="A11" s="230"/>
      <c r="B11" s="226"/>
      <c r="C11" s="226"/>
      <c r="D11" s="226"/>
      <c r="E11" s="226"/>
      <c r="F11" s="226"/>
      <c r="G11" s="226"/>
      <c r="H11" s="226"/>
    </row>
    <row r="12" spans="1:8" ht="16.8">
      <c r="A12" s="230"/>
      <c r="B12" s="226"/>
      <c r="C12" s="226"/>
      <c r="D12" s="226"/>
      <c r="E12" s="226"/>
      <c r="F12" s="226"/>
      <c r="G12" s="226"/>
      <c r="H12" s="226"/>
    </row>
    <row r="13" spans="1:8" ht="26.25" customHeight="1">
      <c r="A13" s="226"/>
      <c r="B13" s="230"/>
      <c r="C13" s="226"/>
      <c r="D13" s="226"/>
      <c r="E13" s="226"/>
      <c r="F13" s="120"/>
      <c r="G13" s="230"/>
      <c r="H13" s="120"/>
    </row>
    <row r="14" spans="1:8">
      <c r="A14" s="120"/>
      <c r="B14" s="120"/>
      <c r="C14" s="120"/>
      <c r="D14" s="120"/>
      <c r="E14" s="120"/>
      <c r="F14" s="120"/>
      <c r="G14" s="120"/>
      <c r="H14" s="120"/>
    </row>
  </sheetData>
  <mergeCells count="8">
    <mergeCell ref="A9:H9"/>
    <mergeCell ref="A10:H10"/>
    <mergeCell ref="A1:H1"/>
    <mergeCell ref="A2:H2"/>
    <mergeCell ref="A5:H5"/>
    <mergeCell ref="A6:H6"/>
    <mergeCell ref="A7:H7"/>
    <mergeCell ref="A8:H8"/>
  </mergeCells>
  <phoneticPr fontId="3" type="noConversion"/>
  <pageMargins left="1.3385826771653544" right="0.74803149606299213" top="0.98425196850393704" bottom="0.98425196850393704"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dimension ref="A1:H34"/>
  <sheetViews>
    <sheetView workbookViewId="0">
      <selection activeCell="L30" sqref="L30"/>
    </sheetView>
  </sheetViews>
  <sheetFormatPr defaultRowHeight="13.2"/>
  <cols>
    <col min="1" max="1" width="5.6640625" customWidth="1"/>
    <col min="2" max="2" width="7" customWidth="1"/>
    <col min="3" max="3" width="49.44140625" customWidth="1"/>
    <col min="4" max="4" width="14.88671875" customWidth="1"/>
    <col min="5" max="5" width="14" customWidth="1"/>
    <col min="6" max="6" width="14.109375" customWidth="1"/>
    <col min="7" max="7" width="10.88671875" customWidth="1"/>
    <col min="8" max="8" width="13" customWidth="1"/>
    <col min="9" max="9" width="2" customWidth="1"/>
  </cols>
  <sheetData>
    <row r="1" spans="1:8" ht="16.8">
      <c r="A1" s="246" t="s">
        <v>31</v>
      </c>
      <c r="B1" s="246"/>
      <c r="C1" s="246"/>
      <c r="D1" s="246"/>
      <c r="E1" s="246"/>
      <c r="F1" s="246"/>
      <c r="G1" s="246"/>
      <c r="H1" s="246"/>
    </row>
    <row r="2" spans="1:8" ht="15.75" customHeight="1">
      <c r="A2" t="s">
        <v>210</v>
      </c>
      <c r="C2" s="198" t="s">
        <v>214</v>
      </c>
    </row>
    <row r="3" spans="1:8" s="139" customFormat="1" ht="17.25" customHeight="1">
      <c r="A3" s="139" t="s">
        <v>211</v>
      </c>
      <c r="C3" s="197" t="s">
        <v>212</v>
      </c>
      <c r="D3" s="197"/>
      <c r="E3" s="197"/>
      <c r="F3" s="197"/>
    </row>
    <row r="4" spans="1:8" ht="6" customHeight="1">
      <c r="A4" s="247"/>
      <c r="B4" s="248"/>
      <c r="C4" s="248"/>
      <c r="D4" s="248"/>
      <c r="E4" s="248"/>
      <c r="F4" s="248"/>
      <c r="G4" s="248"/>
      <c r="H4" s="248"/>
    </row>
    <row r="5" spans="1:8" ht="13.8">
      <c r="A5" s="95" t="s">
        <v>269</v>
      </c>
      <c r="E5" s="264" t="s">
        <v>270</v>
      </c>
      <c r="G5" s="93"/>
    </row>
    <row r="6" spans="1:8" ht="3.75" customHeight="1"/>
    <row r="7" spans="1:8">
      <c r="A7" s="3" t="s">
        <v>3</v>
      </c>
      <c r="B7" s="3" t="s">
        <v>5</v>
      </c>
      <c r="C7" s="3" t="s">
        <v>6</v>
      </c>
      <c r="D7" s="3" t="s">
        <v>7</v>
      </c>
      <c r="E7" s="5"/>
      <c r="F7" s="6" t="s">
        <v>11</v>
      </c>
      <c r="G7" s="7"/>
      <c r="H7" s="3" t="s">
        <v>8</v>
      </c>
    </row>
    <row r="8" spans="1:8">
      <c r="A8" s="4" t="s">
        <v>4</v>
      </c>
      <c r="B8" s="4" t="s">
        <v>3</v>
      </c>
      <c r="C8" s="4"/>
      <c r="D8" s="4" t="s">
        <v>271</v>
      </c>
      <c r="E8" s="2" t="s">
        <v>0</v>
      </c>
      <c r="F8" s="2" t="s">
        <v>1</v>
      </c>
      <c r="G8" s="2" t="s">
        <v>2</v>
      </c>
      <c r="H8" s="4" t="s">
        <v>9</v>
      </c>
    </row>
    <row r="9" spans="1:8" ht="13.8" thickBot="1">
      <c r="A9" s="8">
        <v>1</v>
      </c>
      <c r="B9" s="8">
        <v>2</v>
      </c>
      <c r="C9" s="8">
        <v>3</v>
      </c>
      <c r="D9" s="8">
        <v>4</v>
      </c>
      <c r="E9" s="8">
        <v>5</v>
      </c>
      <c r="F9" s="8">
        <v>6</v>
      </c>
      <c r="G9" s="8">
        <v>7</v>
      </c>
      <c r="H9" s="8">
        <v>8</v>
      </c>
    </row>
    <row r="10" spans="1:8" s="1" customFormat="1" ht="17.25" customHeight="1">
      <c r="A10" s="31"/>
      <c r="B10" s="32"/>
      <c r="C10" s="33"/>
      <c r="D10" s="96"/>
      <c r="E10" s="99"/>
      <c r="F10" s="99"/>
      <c r="G10" s="99"/>
      <c r="H10" s="99"/>
    </row>
    <row r="11" spans="1:8" s="1" customFormat="1" ht="13.8">
      <c r="A11" s="31" t="s">
        <v>10</v>
      </c>
      <c r="B11" s="32" t="s">
        <v>10</v>
      </c>
      <c r="C11" s="33" t="s">
        <v>69</v>
      </c>
      <c r="D11" s="98"/>
      <c r="E11" s="99"/>
      <c r="F11" s="99"/>
      <c r="G11" s="99"/>
      <c r="H11" s="99"/>
    </row>
    <row r="12" spans="1:8" s="1" customFormat="1" ht="13.8">
      <c r="A12" s="31"/>
      <c r="B12" s="32"/>
      <c r="C12" s="33" t="s">
        <v>68</v>
      </c>
      <c r="D12" s="98"/>
      <c r="E12" s="99"/>
      <c r="F12" s="99"/>
      <c r="G12" s="99"/>
      <c r="H12" s="99"/>
    </row>
    <row r="13" spans="1:8" s="9" customFormat="1" ht="13.8">
      <c r="A13" s="31"/>
      <c r="B13" s="32"/>
      <c r="C13" s="33"/>
      <c r="D13" s="98"/>
      <c r="E13" s="99"/>
      <c r="F13" s="99"/>
      <c r="G13" s="99"/>
      <c r="H13" s="99"/>
    </row>
    <row r="14" spans="1:8" s="9" customFormat="1" ht="13.8">
      <c r="A14" s="34"/>
      <c r="B14" s="35"/>
      <c r="C14" s="33"/>
      <c r="D14" s="98"/>
      <c r="E14" s="97"/>
      <c r="F14" s="97"/>
      <c r="G14" s="97"/>
      <c r="H14" s="97"/>
    </row>
    <row r="15" spans="1:8" s="9" customFormat="1" ht="13.8">
      <c r="A15" s="35"/>
      <c r="B15" s="35"/>
      <c r="C15" s="33"/>
      <c r="D15" s="98"/>
      <c r="E15" s="97"/>
      <c r="F15" s="97"/>
      <c r="G15" s="97"/>
      <c r="H15" s="99"/>
    </row>
    <row r="16" spans="1:8" s="9" customFormat="1" ht="14.4" thickBot="1">
      <c r="A16" s="34"/>
      <c r="B16" s="35"/>
      <c r="C16" s="33"/>
      <c r="D16" s="100"/>
      <c r="E16" s="97"/>
      <c r="F16" s="97"/>
      <c r="G16" s="97"/>
      <c r="H16" s="97"/>
    </row>
    <row r="17" spans="1:8" s="9" customFormat="1" ht="13.8">
      <c r="A17" s="36"/>
      <c r="B17" s="36"/>
      <c r="C17" s="53" t="s">
        <v>12</v>
      </c>
      <c r="D17" s="101"/>
      <c r="E17" s="107"/>
      <c r="F17" s="102"/>
      <c r="G17" s="107"/>
      <c r="H17" s="107"/>
    </row>
    <row r="18" spans="1:8" ht="15.75" customHeight="1"/>
    <row r="19" spans="1:8" ht="5.25" customHeight="1">
      <c r="C19" s="10"/>
      <c r="D19" s="11"/>
      <c r="E19" s="1"/>
      <c r="F19" s="249"/>
      <c r="G19" s="249"/>
    </row>
    <row r="20" spans="1:8" ht="3" customHeight="1"/>
    <row r="21" spans="1:8" ht="16.8">
      <c r="A21" s="94" t="s">
        <v>34</v>
      </c>
    </row>
    <row r="22" spans="1:8" ht="6" customHeight="1"/>
    <row r="23" spans="1:8">
      <c r="A23" s="15"/>
      <c r="B23" s="16"/>
      <c r="C23" s="16"/>
      <c r="D23" s="17"/>
      <c r="E23" s="250" t="s">
        <v>32</v>
      </c>
      <c r="F23" s="251"/>
      <c r="G23" s="250" t="s">
        <v>18</v>
      </c>
      <c r="H23" s="251"/>
    </row>
    <row r="24" spans="1:8" s="1" customFormat="1">
      <c r="A24" s="12"/>
      <c r="B24" s="13"/>
      <c r="C24" s="13"/>
      <c r="D24" s="14"/>
      <c r="E24" s="2" t="s">
        <v>13</v>
      </c>
      <c r="F24" s="2" t="s">
        <v>272</v>
      </c>
      <c r="G24" s="2" t="s">
        <v>13</v>
      </c>
      <c r="H24" s="2" t="s">
        <v>272</v>
      </c>
    </row>
    <row r="25" spans="1:8" s="1" customFormat="1" ht="13.8" thickBot="1">
      <c r="A25" s="18"/>
      <c r="B25" s="19"/>
      <c r="C25" s="19">
        <v>1</v>
      </c>
      <c r="D25" s="20"/>
      <c r="E25" s="8">
        <v>2</v>
      </c>
      <c r="F25" s="8">
        <v>3</v>
      </c>
      <c r="G25" s="8">
        <v>4</v>
      </c>
      <c r="H25" s="8">
        <v>5</v>
      </c>
    </row>
    <row r="26" spans="1:8" s="23" customFormat="1" ht="15.75" customHeight="1">
      <c r="A26" s="22"/>
      <c r="B26" s="25" t="s">
        <v>19</v>
      </c>
      <c r="C26" s="25"/>
      <c r="D26" s="26"/>
      <c r="E26" s="32"/>
      <c r="F26" s="45">
        <f>ROUND(D17*0.15,0)</f>
        <v>0</v>
      </c>
      <c r="G26" s="32"/>
      <c r="H26" s="32"/>
    </row>
    <row r="27" spans="1:8" s="23" customFormat="1" ht="15.75" customHeight="1">
      <c r="A27" s="24"/>
      <c r="B27" s="27"/>
      <c r="C27" s="28"/>
      <c r="D27" s="29" t="s">
        <v>16</v>
      </c>
      <c r="E27" s="37" t="s">
        <v>14</v>
      </c>
      <c r="F27" s="51">
        <f>D17+F26</f>
        <v>0</v>
      </c>
      <c r="G27" s="37"/>
      <c r="H27" s="37"/>
    </row>
    <row r="28" spans="1:8" s="23" customFormat="1" ht="15.75" customHeight="1">
      <c r="A28" s="22"/>
      <c r="B28" s="27" t="s">
        <v>33</v>
      </c>
      <c r="C28" s="27"/>
      <c r="D28" s="30"/>
      <c r="E28" s="37"/>
      <c r="F28" s="45">
        <f>ROUND(D17*0.06,0)</f>
        <v>0</v>
      </c>
      <c r="G28" s="37"/>
      <c r="H28" s="37"/>
    </row>
    <row r="29" spans="1:8" s="23" customFormat="1" ht="15.75" customHeight="1">
      <c r="A29" s="24"/>
      <c r="B29" s="27"/>
      <c r="C29" s="28"/>
      <c r="D29" s="29" t="s">
        <v>15</v>
      </c>
      <c r="E29" s="37" t="s">
        <v>14</v>
      </c>
      <c r="F29" s="51">
        <f>SUM(F27:F28)</f>
        <v>0</v>
      </c>
      <c r="G29" s="37"/>
      <c r="H29" s="37"/>
    </row>
    <row r="30" spans="1:8" s="23" customFormat="1" ht="15.75" customHeight="1" thickBot="1">
      <c r="A30" s="22"/>
      <c r="B30" s="46" t="s">
        <v>63</v>
      </c>
      <c r="C30" s="46"/>
      <c r="D30" s="47"/>
      <c r="E30" s="35">
        <v>21</v>
      </c>
      <c r="F30" s="45">
        <f>ROUND(F29*0.21,0)</f>
        <v>0</v>
      </c>
      <c r="G30" s="35"/>
      <c r="H30" s="35"/>
    </row>
    <row r="31" spans="1:8" s="23" customFormat="1" ht="15.75" customHeight="1">
      <c r="A31" s="48"/>
      <c r="B31" s="49"/>
      <c r="C31" s="49"/>
      <c r="D31" s="50" t="s">
        <v>17</v>
      </c>
      <c r="E31" s="36"/>
      <c r="F31" s="52">
        <f>SUM(F29:F30)</f>
        <v>0</v>
      </c>
      <c r="G31" s="36"/>
      <c r="H31" s="36"/>
    </row>
    <row r="32" spans="1:8" ht="22.5" customHeight="1"/>
    <row r="33" spans="1:8" s="38" customFormat="1" ht="15.75" customHeight="1">
      <c r="A33"/>
      <c r="B33"/>
      <c r="C33" s="10"/>
      <c r="D33" s="11"/>
      <c r="E33" s="1"/>
      <c r="F33" s="249"/>
      <c r="G33" s="249"/>
      <c r="H33"/>
    </row>
    <row r="34" spans="1:8" s="38" customFormat="1"/>
  </sheetData>
  <mergeCells count="6">
    <mergeCell ref="A1:H1"/>
    <mergeCell ref="A4:H4"/>
    <mergeCell ref="F33:G33"/>
    <mergeCell ref="E23:F23"/>
    <mergeCell ref="G23:H23"/>
    <mergeCell ref="F19:G19"/>
  </mergeCells>
  <phoneticPr fontId="3" type="noConversion"/>
  <printOptions horizontalCentered="1"/>
  <pageMargins left="0.74803149606299213" right="0.74803149606299213" top="1.1811023622047245" bottom="0.98425196850393704" header="0.51181102362204722" footer="0.51181102362204722"/>
  <pageSetup paperSize="9" orientation="landscape" verticalDpi="0" r:id="rId1"/>
  <headerFooter alignWithMargins="0">
    <oddHeader>&amp;C&amp;8Page &amp;P&amp;R&amp;8&amp;A</oddHeader>
    <oddFooter>&amp;L&amp;8&amp;F</oddFooter>
  </headerFooter>
</worksheet>
</file>

<file path=xl/worksheets/sheet4.xml><?xml version="1.0" encoding="utf-8"?>
<worksheet xmlns="http://schemas.openxmlformats.org/spreadsheetml/2006/main" xmlns:r="http://schemas.openxmlformats.org/officeDocument/2006/relationships">
  <dimension ref="A1:W143"/>
  <sheetViews>
    <sheetView tabSelected="1" topLeftCell="A67" workbookViewId="0">
      <selection activeCell="C74" sqref="C74"/>
    </sheetView>
  </sheetViews>
  <sheetFormatPr defaultRowHeight="13.2"/>
  <cols>
    <col min="1" max="1" width="3.88671875" customWidth="1"/>
    <col min="2" max="2" width="8.5546875" customWidth="1"/>
    <col min="3" max="3" width="30.5546875" customWidth="1"/>
    <col min="4" max="4" width="6" customWidth="1"/>
    <col min="5" max="5" width="6.5546875" customWidth="1"/>
    <col min="6" max="6" width="6.33203125" customWidth="1"/>
    <col min="7" max="7" width="6.6640625" customWidth="1"/>
    <col min="8" max="8" width="6.33203125" customWidth="1"/>
    <col min="9" max="10" width="6.44140625" customWidth="1"/>
    <col min="11" max="11" width="7.33203125" customWidth="1"/>
    <col min="12" max="12" width="8.44140625" customWidth="1"/>
    <col min="13" max="13" width="8.6640625" customWidth="1"/>
    <col min="14" max="14" width="8.33203125" customWidth="1"/>
    <col min="15" max="15" width="8.88671875" customWidth="1"/>
    <col min="16" max="16" width="8.33203125" customWidth="1"/>
  </cols>
  <sheetData>
    <row r="1" spans="1:16" ht="18" customHeight="1">
      <c r="A1" s="252" t="s">
        <v>84</v>
      </c>
      <c r="B1" s="252"/>
      <c r="C1" s="252"/>
      <c r="D1" s="252"/>
      <c r="E1" s="252"/>
      <c r="F1" s="252"/>
      <c r="G1" s="252"/>
      <c r="H1" s="252"/>
      <c r="I1" s="252"/>
      <c r="J1" s="252"/>
      <c r="K1" s="252"/>
      <c r="L1" s="252"/>
      <c r="M1" s="252"/>
      <c r="N1" s="252"/>
      <c r="O1" s="252"/>
      <c r="P1" s="252"/>
    </row>
    <row r="2" spans="1:16" ht="15">
      <c r="A2" s="252" t="s">
        <v>85</v>
      </c>
      <c r="B2" s="252"/>
      <c r="C2" s="252"/>
      <c r="D2" s="252"/>
      <c r="E2" s="252"/>
      <c r="F2" s="252"/>
      <c r="G2" s="252"/>
      <c r="H2" s="252"/>
      <c r="I2" s="252"/>
      <c r="J2" s="252"/>
      <c r="K2" s="252"/>
      <c r="L2" s="252"/>
      <c r="M2" s="252"/>
      <c r="N2" s="252"/>
      <c r="O2" s="252"/>
      <c r="P2" s="252"/>
    </row>
    <row r="3" spans="1:16" ht="15">
      <c r="A3" s="252" t="s">
        <v>213</v>
      </c>
      <c r="B3" s="252"/>
      <c r="C3" s="252"/>
      <c r="D3" s="252"/>
      <c r="E3" s="252"/>
      <c r="F3" s="252"/>
      <c r="G3" s="252"/>
      <c r="H3" s="252"/>
      <c r="I3" s="252"/>
      <c r="J3" s="252"/>
      <c r="K3" s="252"/>
      <c r="L3" s="252"/>
      <c r="M3" s="252"/>
      <c r="N3" s="252"/>
      <c r="O3" s="252"/>
      <c r="P3" s="252"/>
    </row>
    <row r="4" spans="1:16" ht="15">
      <c r="A4" s="21"/>
      <c r="B4" s="21"/>
      <c r="C4" s="21"/>
      <c r="D4" s="21"/>
      <c r="E4" s="21"/>
      <c r="F4" s="21"/>
      <c r="G4" s="21"/>
      <c r="H4" s="21" t="s">
        <v>86</v>
      </c>
      <c r="I4" s="21"/>
      <c r="J4" s="21"/>
      <c r="K4" s="21"/>
      <c r="L4" s="21"/>
      <c r="M4" s="21"/>
      <c r="N4" s="21"/>
      <c r="O4" s="178"/>
      <c r="P4" s="21"/>
    </row>
    <row r="5" spans="1:16" ht="23.25" customHeight="1">
      <c r="A5" s="262" t="s">
        <v>52</v>
      </c>
      <c r="B5" s="262"/>
      <c r="C5" s="262"/>
      <c r="D5" s="262"/>
      <c r="E5" s="262"/>
      <c r="F5" s="262"/>
      <c r="G5" s="262"/>
      <c r="H5" s="262"/>
      <c r="I5" s="262"/>
      <c r="J5" s="262"/>
      <c r="K5" s="262"/>
      <c r="L5" s="262"/>
      <c r="M5" s="262"/>
      <c r="N5" s="262"/>
      <c r="O5" s="262"/>
      <c r="P5" s="262"/>
    </row>
    <row r="6" spans="1:16" ht="16.8">
      <c r="A6" s="263" t="s">
        <v>37</v>
      </c>
      <c r="B6" s="263"/>
      <c r="C6" s="263"/>
      <c r="D6" s="263"/>
      <c r="E6" s="263"/>
      <c r="F6" s="263"/>
      <c r="G6" s="263"/>
      <c r="H6" s="263"/>
      <c r="I6" s="263"/>
      <c r="J6" s="263"/>
      <c r="K6" s="263"/>
      <c r="L6" s="263"/>
      <c r="M6" s="263"/>
      <c r="N6" s="263"/>
      <c r="O6" s="263"/>
      <c r="P6" s="263"/>
    </row>
    <row r="7" spans="1:16" ht="18" customHeight="1">
      <c r="A7" s="246" t="s">
        <v>87</v>
      </c>
      <c r="B7" s="246"/>
      <c r="C7" s="246"/>
      <c r="D7" s="246"/>
      <c r="E7" s="246"/>
      <c r="F7" s="246"/>
      <c r="G7" s="246"/>
      <c r="H7" s="246"/>
      <c r="I7" s="246"/>
      <c r="J7" s="246"/>
      <c r="K7" s="246"/>
      <c r="L7" s="246"/>
      <c r="M7" s="246"/>
      <c r="N7" s="246"/>
      <c r="O7" s="246"/>
      <c r="P7" s="246"/>
    </row>
    <row r="8" spans="1:16">
      <c r="A8" t="s">
        <v>39</v>
      </c>
      <c r="L8" s="104" t="s">
        <v>35</v>
      </c>
      <c r="O8" s="103"/>
    </row>
    <row r="9" spans="1:16" ht="15.6">
      <c r="A9" s="91" t="s">
        <v>274</v>
      </c>
      <c r="B9" s="56"/>
      <c r="C9" s="71"/>
      <c r="D9" s="21"/>
      <c r="E9" s="21"/>
      <c r="F9" s="21"/>
      <c r="G9" s="21"/>
      <c r="H9" s="21"/>
      <c r="I9" s="21"/>
      <c r="J9" s="21"/>
      <c r="K9" s="38" t="s">
        <v>273</v>
      </c>
      <c r="L9" s="21"/>
      <c r="M9" s="39"/>
      <c r="N9" s="39"/>
      <c r="O9" s="253"/>
      <c r="P9" s="254"/>
    </row>
    <row r="10" spans="1:16" ht="1.5" customHeight="1">
      <c r="A10" s="1"/>
      <c r="B10" s="74"/>
      <c r="C10" s="70"/>
    </row>
    <row r="11" spans="1:16">
      <c r="A11" s="255" t="s">
        <v>26</v>
      </c>
      <c r="B11" s="255" t="s">
        <v>21</v>
      </c>
      <c r="C11" s="255" t="s">
        <v>24</v>
      </c>
      <c r="D11" s="255" t="s">
        <v>25</v>
      </c>
      <c r="E11" s="257" t="s">
        <v>27</v>
      </c>
      <c r="F11" s="259" t="s">
        <v>30</v>
      </c>
      <c r="G11" s="260"/>
      <c r="H11" s="260"/>
      <c r="I11" s="260"/>
      <c r="J11" s="260"/>
      <c r="K11" s="260"/>
      <c r="L11" s="259" t="s">
        <v>28</v>
      </c>
      <c r="M11" s="260"/>
      <c r="N11" s="260"/>
      <c r="O11" s="260"/>
      <c r="P11" s="261"/>
    </row>
    <row r="12" spans="1:16" ht="57">
      <c r="A12" s="256"/>
      <c r="B12" s="256"/>
      <c r="C12" s="256"/>
      <c r="D12" s="256"/>
      <c r="E12" s="258"/>
      <c r="F12" s="60" t="s">
        <v>22</v>
      </c>
      <c r="G12" s="61" t="s">
        <v>275</v>
      </c>
      <c r="H12" s="61" t="s">
        <v>276</v>
      </c>
      <c r="I12" s="62" t="s">
        <v>277</v>
      </c>
      <c r="J12" s="62" t="s">
        <v>278</v>
      </c>
      <c r="K12" s="85" t="s">
        <v>279</v>
      </c>
      <c r="L12" s="60" t="s">
        <v>23</v>
      </c>
      <c r="M12" s="62" t="s">
        <v>276</v>
      </c>
      <c r="N12" s="62" t="s">
        <v>280</v>
      </c>
      <c r="O12" s="62" t="s">
        <v>281</v>
      </c>
      <c r="P12" s="62" t="s">
        <v>282</v>
      </c>
    </row>
    <row r="13" spans="1:16" ht="13.8" thickBot="1">
      <c r="A13" s="63">
        <v>1</v>
      </c>
      <c r="B13" s="67">
        <v>2</v>
      </c>
      <c r="C13" s="83">
        <v>3</v>
      </c>
      <c r="D13" s="63">
        <v>4</v>
      </c>
      <c r="E13" s="64">
        <v>5</v>
      </c>
      <c r="F13" s="65">
        <v>6</v>
      </c>
      <c r="G13" s="66">
        <v>7</v>
      </c>
      <c r="H13" s="66">
        <v>8</v>
      </c>
      <c r="I13" s="63">
        <v>9</v>
      </c>
      <c r="J13" s="63">
        <v>10</v>
      </c>
      <c r="K13" s="64">
        <v>11</v>
      </c>
      <c r="L13" s="65">
        <v>12</v>
      </c>
      <c r="M13" s="63">
        <v>13</v>
      </c>
      <c r="N13" s="63">
        <v>14</v>
      </c>
      <c r="O13" s="63">
        <v>15</v>
      </c>
      <c r="P13" s="63">
        <v>16</v>
      </c>
    </row>
    <row r="14" spans="1:16" ht="18.75" customHeight="1">
      <c r="A14" s="143"/>
      <c r="B14" s="144"/>
      <c r="C14" s="158" t="s">
        <v>57</v>
      </c>
      <c r="D14" s="143"/>
      <c r="E14" s="145"/>
      <c r="F14" s="146"/>
      <c r="G14" s="147"/>
      <c r="H14" s="147"/>
      <c r="I14" s="143"/>
      <c r="J14" s="143"/>
      <c r="K14" s="145"/>
      <c r="L14" s="146"/>
      <c r="M14" s="143"/>
      <c r="N14" s="143"/>
      <c r="O14" s="143"/>
      <c r="P14" s="143"/>
    </row>
    <row r="15" spans="1:16" ht="29.25" customHeight="1">
      <c r="A15" s="140" t="s">
        <v>10</v>
      </c>
      <c r="B15" s="106" t="s">
        <v>58</v>
      </c>
      <c r="C15" s="42" t="s">
        <v>70</v>
      </c>
      <c r="D15" s="41" t="s">
        <v>29</v>
      </c>
      <c r="E15" s="108">
        <v>2.48</v>
      </c>
      <c r="F15" s="90"/>
      <c r="G15" s="76"/>
      <c r="H15" s="76"/>
      <c r="I15" s="76"/>
      <c r="J15" s="76"/>
      <c r="K15" s="92"/>
      <c r="L15" s="87"/>
      <c r="M15" s="80"/>
      <c r="N15" s="80"/>
      <c r="O15" s="80"/>
      <c r="P15" s="76"/>
    </row>
    <row r="16" spans="1:16" ht="105.6">
      <c r="A16" s="140" t="s">
        <v>40</v>
      </c>
      <c r="B16" s="106" t="s">
        <v>92</v>
      </c>
      <c r="C16" s="42" t="s">
        <v>90</v>
      </c>
      <c r="D16" s="41" t="s">
        <v>38</v>
      </c>
      <c r="E16" s="141">
        <v>15</v>
      </c>
      <c r="F16" s="90"/>
      <c r="G16" s="76"/>
      <c r="H16" s="76"/>
      <c r="I16" s="76"/>
      <c r="J16" s="76"/>
      <c r="K16" s="92"/>
      <c r="L16" s="87"/>
      <c r="M16" s="80"/>
      <c r="N16" s="80"/>
      <c r="O16" s="80"/>
      <c r="P16" s="76"/>
    </row>
    <row r="17" spans="1:16" ht="105.6">
      <c r="A17" s="140" t="s">
        <v>41</v>
      </c>
      <c r="B17" s="106" t="s">
        <v>93</v>
      </c>
      <c r="C17" s="42" t="s">
        <v>91</v>
      </c>
      <c r="D17" s="41" t="s">
        <v>38</v>
      </c>
      <c r="E17" s="141">
        <v>1</v>
      </c>
      <c r="F17" s="90"/>
      <c r="G17" s="76"/>
      <c r="H17" s="76"/>
      <c r="I17" s="76"/>
      <c r="J17" s="76"/>
      <c r="K17" s="92"/>
      <c r="L17" s="87"/>
      <c r="M17" s="80"/>
      <c r="N17" s="80"/>
      <c r="O17" s="80"/>
      <c r="P17" s="76"/>
    </row>
    <row r="18" spans="1:16" ht="41.4">
      <c r="A18" s="140" t="s">
        <v>42</v>
      </c>
      <c r="B18" s="62" t="s">
        <v>94</v>
      </c>
      <c r="C18" s="40" t="s">
        <v>89</v>
      </c>
      <c r="D18" s="41" t="s">
        <v>88</v>
      </c>
      <c r="E18" s="173">
        <v>4.3499999999999997E-2</v>
      </c>
      <c r="F18" s="177"/>
      <c r="G18" s="76"/>
      <c r="H18" s="78"/>
      <c r="I18" s="82"/>
      <c r="J18" s="76"/>
      <c r="K18" s="84"/>
      <c r="L18" s="79"/>
      <c r="M18" s="80"/>
      <c r="N18" s="78"/>
      <c r="O18" s="80"/>
      <c r="P18" s="76"/>
    </row>
    <row r="19" spans="1:16" ht="43.8">
      <c r="A19" s="140" t="s">
        <v>43</v>
      </c>
      <c r="B19" s="62" t="s">
        <v>83</v>
      </c>
      <c r="C19" s="40" t="s">
        <v>95</v>
      </c>
      <c r="D19" s="41" t="s">
        <v>38</v>
      </c>
      <c r="E19" s="141">
        <v>470</v>
      </c>
      <c r="F19" s="177"/>
      <c r="G19" s="78"/>
      <c r="H19" s="82"/>
      <c r="I19" s="76"/>
      <c r="J19" s="76"/>
      <c r="K19" s="84"/>
      <c r="L19" s="79"/>
      <c r="M19" s="179"/>
      <c r="N19" s="179"/>
      <c r="O19" s="80"/>
      <c r="P19" s="76"/>
    </row>
    <row r="20" spans="1:16" ht="22.8">
      <c r="A20" s="140" t="s">
        <v>44</v>
      </c>
      <c r="B20" s="62" t="s">
        <v>97</v>
      </c>
      <c r="C20" s="40" t="s">
        <v>96</v>
      </c>
      <c r="D20" s="41" t="s">
        <v>88</v>
      </c>
      <c r="E20" s="172">
        <v>3.5000000000000003E-2</v>
      </c>
      <c r="F20" s="90"/>
      <c r="G20" s="76"/>
      <c r="H20" s="76"/>
      <c r="I20" s="82"/>
      <c r="J20" s="76"/>
      <c r="K20" s="84"/>
      <c r="L20" s="79"/>
      <c r="M20" s="80"/>
      <c r="N20" s="78"/>
      <c r="O20" s="80"/>
      <c r="P20" s="76"/>
    </row>
    <row r="21" spans="1:16" ht="22.8">
      <c r="A21" s="140" t="s">
        <v>45</v>
      </c>
      <c r="B21" s="62" t="s">
        <v>99</v>
      </c>
      <c r="C21" s="40" t="s">
        <v>98</v>
      </c>
      <c r="D21" s="41" t="s">
        <v>67</v>
      </c>
      <c r="E21" s="105">
        <v>60</v>
      </c>
      <c r="F21" s="90"/>
      <c r="G21" s="76"/>
      <c r="H21" s="76"/>
      <c r="I21" s="76"/>
      <c r="J21" s="76"/>
      <c r="K21" s="92"/>
      <c r="L21" s="87"/>
      <c r="M21" s="80"/>
      <c r="N21" s="80"/>
      <c r="O21" s="80"/>
      <c r="P21" s="76"/>
    </row>
    <row r="22" spans="1:16" ht="41.4">
      <c r="A22" s="140" t="s">
        <v>46</v>
      </c>
      <c r="B22" s="62" t="s">
        <v>100</v>
      </c>
      <c r="C22" s="40" t="s">
        <v>101</v>
      </c>
      <c r="D22" s="41" t="s">
        <v>36</v>
      </c>
      <c r="E22" s="180">
        <v>6.5</v>
      </c>
      <c r="F22" s="157"/>
      <c r="G22" s="76"/>
      <c r="H22" s="76"/>
      <c r="I22" s="78"/>
      <c r="J22" s="76"/>
      <c r="K22" s="84"/>
      <c r="L22" s="79"/>
      <c r="M22" s="80"/>
      <c r="N22" s="80"/>
      <c r="O22" s="80"/>
      <c r="P22" s="76"/>
    </row>
    <row r="23" spans="1:16" s="38" customFormat="1" ht="18" customHeight="1">
      <c r="A23" s="159"/>
      <c r="B23" s="160"/>
      <c r="C23" s="156" t="s">
        <v>102</v>
      </c>
      <c r="D23" s="161"/>
      <c r="E23" s="162"/>
      <c r="F23" s="163"/>
      <c r="G23" s="164"/>
      <c r="H23" s="164"/>
      <c r="I23" s="165"/>
      <c r="J23" s="164"/>
      <c r="K23" s="162"/>
      <c r="L23" s="166"/>
      <c r="M23" s="167"/>
      <c r="N23" s="167"/>
      <c r="O23" s="167"/>
      <c r="P23" s="164"/>
    </row>
    <row r="24" spans="1:16" ht="27.6">
      <c r="A24" s="140" t="s">
        <v>47</v>
      </c>
      <c r="B24" s="62" t="s">
        <v>104</v>
      </c>
      <c r="C24" s="42" t="s">
        <v>103</v>
      </c>
      <c r="D24" s="41" t="s">
        <v>71</v>
      </c>
      <c r="E24" s="108">
        <v>0.59</v>
      </c>
      <c r="F24" s="90"/>
      <c r="G24" s="76"/>
      <c r="H24" s="76"/>
      <c r="I24" s="76"/>
      <c r="J24" s="76"/>
      <c r="K24" s="84"/>
      <c r="L24" s="79"/>
      <c r="M24" s="80"/>
      <c r="N24" s="80"/>
      <c r="O24" s="80"/>
      <c r="P24" s="76"/>
    </row>
    <row r="25" spans="1:16" ht="27.6">
      <c r="A25" s="140" t="s">
        <v>48</v>
      </c>
      <c r="B25" s="62" t="s">
        <v>65</v>
      </c>
      <c r="C25" s="42" t="s">
        <v>105</v>
      </c>
      <c r="D25" s="41" t="s">
        <v>71</v>
      </c>
      <c r="E25" s="108">
        <v>0.11</v>
      </c>
      <c r="F25" s="90"/>
      <c r="G25" s="76"/>
      <c r="H25" s="76"/>
      <c r="I25" s="76"/>
      <c r="J25" s="76"/>
      <c r="K25" s="84"/>
      <c r="L25" s="79"/>
      <c r="M25" s="80"/>
      <c r="N25" s="80"/>
      <c r="O25" s="80"/>
      <c r="P25" s="76"/>
    </row>
    <row r="26" spans="1:16" ht="41.4">
      <c r="A26" s="140" t="s">
        <v>49</v>
      </c>
      <c r="B26" s="62" t="s">
        <v>106</v>
      </c>
      <c r="C26" s="42" t="s">
        <v>108</v>
      </c>
      <c r="D26" s="41" t="s">
        <v>107</v>
      </c>
      <c r="E26" s="105">
        <v>185</v>
      </c>
      <c r="F26" s="90"/>
      <c r="G26" s="76"/>
      <c r="H26" s="76"/>
      <c r="I26" s="76"/>
      <c r="J26" s="76"/>
      <c r="K26" s="84"/>
      <c r="L26" s="79"/>
      <c r="M26" s="80"/>
      <c r="N26" s="80"/>
      <c r="O26" s="179"/>
      <c r="P26" s="76"/>
    </row>
    <row r="27" spans="1:16" ht="41.4">
      <c r="A27" s="140" t="s">
        <v>50</v>
      </c>
      <c r="B27" s="62" t="s">
        <v>66</v>
      </c>
      <c r="C27" s="40" t="s">
        <v>109</v>
      </c>
      <c r="D27" s="41" t="s">
        <v>38</v>
      </c>
      <c r="E27" s="111">
        <v>28</v>
      </c>
      <c r="F27" s="90"/>
      <c r="G27" s="76"/>
      <c r="H27" s="76"/>
      <c r="I27" s="76"/>
      <c r="J27" s="76"/>
      <c r="K27" s="170"/>
      <c r="L27" s="79"/>
      <c r="M27" s="80"/>
      <c r="N27" s="169"/>
      <c r="O27" s="80"/>
      <c r="P27" s="168"/>
    </row>
    <row r="28" spans="1:16" ht="27.6">
      <c r="A28" s="140" t="s">
        <v>51</v>
      </c>
      <c r="B28" s="62" t="s">
        <v>66</v>
      </c>
      <c r="C28" s="42" t="s">
        <v>110</v>
      </c>
      <c r="D28" s="41" t="s">
        <v>38</v>
      </c>
      <c r="E28" s="111">
        <v>55</v>
      </c>
      <c r="F28" s="90"/>
      <c r="G28" s="76"/>
      <c r="H28" s="76"/>
      <c r="I28" s="199"/>
      <c r="J28" s="76"/>
      <c r="K28" s="170"/>
      <c r="L28" s="79"/>
      <c r="M28" s="80"/>
      <c r="N28" s="169"/>
      <c r="O28" s="168"/>
      <c r="P28" s="168"/>
    </row>
    <row r="29" spans="1:16" ht="27.6">
      <c r="A29" s="140" t="s">
        <v>76</v>
      </c>
      <c r="B29" s="62" t="s">
        <v>74</v>
      </c>
      <c r="C29" s="42" t="s">
        <v>111</v>
      </c>
      <c r="D29" s="41" t="s">
        <v>36</v>
      </c>
      <c r="E29" s="105">
        <v>35</v>
      </c>
      <c r="F29" s="90"/>
      <c r="G29" s="76"/>
      <c r="H29" s="169"/>
      <c r="I29" s="76"/>
      <c r="J29" s="76"/>
      <c r="K29" s="170"/>
      <c r="L29" s="169"/>
      <c r="M29" s="168"/>
      <c r="N29" s="169"/>
      <c r="O29" s="168"/>
      <c r="P29" s="168"/>
    </row>
    <row r="30" spans="1:16" ht="30">
      <c r="A30" s="140" t="s">
        <v>77</v>
      </c>
      <c r="B30" s="62" t="s">
        <v>112</v>
      </c>
      <c r="C30" s="40" t="s">
        <v>215</v>
      </c>
      <c r="D30" s="41" t="s">
        <v>64</v>
      </c>
      <c r="E30" s="111">
        <v>3</v>
      </c>
      <c r="F30" s="112"/>
      <c r="G30" s="76"/>
      <c r="H30" s="82"/>
      <c r="I30" s="76"/>
      <c r="J30" s="76"/>
      <c r="K30" s="170"/>
      <c r="L30" s="79"/>
      <c r="M30" s="80"/>
      <c r="N30" s="80"/>
      <c r="O30" s="168"/>
      <c r="P30" s="76"/>
    </row>
    <row r="31" spans="1:16" ht="41.4">
      <c r="A31" s="140" t="s">
        <v>78</v>
      </c>
      <c r="B31" s="62" t="s">
        <v>74</v>
      </c>
      <c r="C31" s="42" t="s">
        <v>113</v>
      </c>
      <c r="D31" s="41" t="s">
        <v>36</v>
      </c>
      <c r="E31" s="105">
        <v>61</v>
      </c>
      <c r="F31" s="90"/>
      <c r="G31" s="76"/>
      <c r="H31" s="169"/>
      <c r="I31" s="76"/>
      <c r="J31" s="76"/>
      <c r="K31" s="170"/>
      <c r="L31" s="169"/>
      <c r="M31" s="168"/>
      <c r="N31" s="169"/>
      <c r="O31" s="168"/>
      <c r="P31" s="168"/>
    </row>
    <row r="32" spans="1:16" ht="30">
      <c r="A32" s="140" t="s">
        <v>79</v>
      </c>
      <c r="B32" s="62" t="s">
        <v>112</v>
      </c>
      <c r="C32" s="40" t="s">
        <v>247</v>
      </c>
      <c r="D32" s="41" t="s">
        <v>64</v>
      </c>
      <c r="E32" s="111">
        <v>5</v>
      </c>
      <c r="F32" s="112"/>
      <c r="G32" s="76"/>
      <c r="H32" s="82"/>
      <c r="I32" s="76"/>
      <c r="J32" s="76"/>
      <c r="K32" s="84"/>
      <c r="L32" s="79"/>
      <c r="M32" s="80"/>
      <c r="N32" s="80"/>
      <c r="O32" s="80"/>
      <c r="P32" s="76"/>
    </row>
    <row r="33" spans="1:16" ht="27.6">
      <c r="A33" s="140" t="s">
        <v>53</v>
      </c>
      <c r="B33" s="62" t="s">
        <v>114</v>
      </c>
      <c r="C33" s="40" t="s">
        <v>116</v>
      </c>
      <c r="D33" s="41" t="s">
        <v>115</v>
      </c>
      <c r="E33" s="180">
        <v>0.7</v>
      </c>
      <c r="F33" s="181"/>
      <c r="G33" s="76"/>
      <c r="H33" s="76"/>
      <c r="I33" s="76"/>
      <c r="J33" s="76"/>
      <c r="K33" s="84"/>
      <c r="L33" s="79"/>
      <c r="M33" s="80"/>
      <c r="N33" s="80"/>
      <c r="O33" s="80"/>
      <c r="P33" s="76"/>
    </row>
    <row r="34" spans="1:16" ht="41.4">
      <c r="A34" s="140" t="s">
        <v>54</v>
      </c>
      <c r="B34" s="62" t="s">
        <v>74</v>
      </c>
      <c r="C34" s="40" t="s">
        <v>117</v>
      </c>
      <c r="D34" s="41" t="s">
        <v>118</v>
      </c>
      <c r="E34" s="109">
        <v>4</v>
      </c>
      <c r="F34" s="90"/>
      <c r="G34" s="76"/>
      <c r="H34" s="169"/>
      <c r="I34" s="76"/>
      <c r="J34" s="76"/>
      <c r="K34" s="170"/>
      <c r="L34" s="169"/>
      <c r="M34" s="168"/>
      <c r="N34" s="169"/>
      <c r="O34" s="168"/>
      <c r="P34" s="168"/>
    </row>
    <row r="35" spans="1:16" ht="18" customHeight="1">
      <c r="A35" s="140"/>
      <c r="C35" s="156" t="s">
        <v>119</v>
      </c>
      <c r="F35" s="208"/>
      <c r="G35" s="209"/>
      <c r="H35" s="209"/>
      <c r="I35" s="209"/>
      <c r="J35" s="209"/>
      <c r="K35" s="210"/>
      <c r="L35" s="208"/>
      <c r="M35" s="209"/>
      <c r="N35" s="209"/>
      <c r="O35" s="209"/>
      <c r="P35" s="209"/>
    </row>
    <row r="36" spans="1:16" ht="27.6">
      <c r="A36" s="140" t="s">
        <v>55</v>
      </c>
      <c r="B36" s="62" t="s">
        <v>122</v>
      </c>
      <c r="C36" s="42" t="s">
        <v>123</v>
      </c>
      <c r="D36" s="41" t="s">
        <v>71</v>
      </c>
      <c r="E36" s="108">
        <v>0.21</v>
      </c>
      <c r="F36" s="90"/>
      <c r="G36" s="76"/>
      <c r="H36" s="76"/>
      <c r="I36" s="76"/>
      <c r="J36" s="76"/>
      <c r="K36" s="84"/>
      <c r="L36" s="79"/>
      <c r="M36" s="80"/>
      <c r="N36" s="169"/>
      <c r="O36" s="80"/>
      <c r="P36" s="76"/>
    </row>
    <row r="37" spans="1:16" ht="27.6">
      <c r="A37" s="140" t="s">
        <v>56</v>
      </c>
      <c r="B37" s="62" t="s">
        <v>72</v>
      </c>
      <c r="C37" s="40" t="s">
        <v>121</v>
      </c>
      <c r="D37" s="41" t="s">
        <v>73</v>
      </c>
      <c r="E37" s="109">
        <v>42</v>
      </c>
      <c r="F37" s="90"/>
      <c r="G37" s="76"/>
      <c r="H37" s="76"/>
      <c r="I37" s="76"/>
      <c r="J37" s="76"/>
      <c r="K37" s="84"/>
      <c r="L37" s="79"/>
      <c r="M37" s="80"/>
      <c r="N37" s="169"/>
      <c r="O37" s="80"/>
      <c r="P37" s="168"/>
    </row>
    <row r="38" spans="1:16" ht="27.6">
      <c r="A38" s="140" t="s">
        <v>120</v>
      </c>
      <c r="B38" s="62" t="s">
        <v>125</v>
      </c>
      <c r="C38" s="40" t="s">
        <v>124</v>
      </c>
      <c r="D38" s="41" t="s">
        <v>118</v>
      </c>
      <c r="E38" s="105">
        <v>8</v>
      </c>
      <c r="F38" s="90"/>
      <c r="G38" s="76"/>
      <c r="H38" s="76"/>
      <c r="I38" s="82"/>
      <c r="J38" s="76"/>
      <c r="K38" s="84"/>
      <c r="L38" s="79"/>
      <c r="M38" s="80"/>
      <c r="N38" s="80"/>
      <c r="O38" s="80"/>
      <c r="P38" s="76"/>
    </row>
    <row r="39" spans="1:16" ht="27.6">
      <c r="A39" s="140" t="s">
        <v>59</v>
      </c>
      <c r="B39" s="62" t="s">
        <v>127</v>
      </c>
      <c r="C39" s="42" t="s">
        <v>126</v>
      </c>
      <c r="D39" s="41" t="s">
        <v>36</v>
      </c>
      <c r="E39" s="105">
        <v>9</v>
      </c>
      <c r="F39" s="90"/>
      <c r="G39" s="76"/>
      <c r="H39" s="76"/>
      <c r="I39" s="76"/>
      <c r="J39" s="76"/>
      <c r="K39" s="84"/>
      <c r="L39" s="79"/>
      <c r="M39" s="80"/>
      <c r="N39" s="80"/>
      <c r="O39" s="80"/>
      <c r="P39" s="76"/>
    </row>
    <row r="40" spans="1:16" s="151" customFormat="1" ht="55.2">
      <c r="A40" s="140" t="s">
        <v>60</v>
      </c>
      <c r="B40" s="62" t="s">
        <v>128</v>
      </c>
      <c r="C40" s="40" t="s">
        <v>129</v>
      </c>
      <c r="D40" s="41" t="s">
        <v>38</v>
      </c>
      <c r="E40" s="111">
        <v>3</v>
      </c>
      <c r="F40" s="112"/>
      <c r="G40" s="76"/>
      <c r="H40" s="82"/>
      <c r="I40" s="76"/>
      <c r="J40" s="76"/>
      <c r="K40" s="84"/>
      <c r="L40" s="79"/>
      <c r="M40" s="80"/>
      <c r="N40" s="80"/>
      <c r="O40" s="80"/>
      <c r="P40" s="76"/>
    </row>
    <row r="41" spans="1:16" ht="27.6">
      <c r="A41" s="140" t="s">
        <v>61</v>
      </c>
      <c r="B41" s="62" t="s">
        <v>74</v>
      </c>
      <c r="C41" s="42" t="s">
        <v>130</v>
      </c>
      <c r="D41" s="41" t="s">
        <v>36</v>
      </c>
      <c r="E41" s="105">
        <v>1</v>
      </c>
      <c r="F41" s="90"/>
      <c r="G41" s="76"/>
      <c r="H41" s="169"/>
      <c r="I41" s="76"/>
      <c r="J41" s="76"/>
      <c r="K41" s="170"/>
      <c r="L41" s="169"/>
      <c r="M41" s="168"/>
      <c r="N41" s="169"/>
      <c r="O41" s="168"/>
      <c r="P41" s="168"/>
    </row>
    <row r="42" spans="1:16" ht="41.4">
      <c r="A42" s="140" t="s">
        <v>62</v>
      </c>
      <c r="B42" s="62" t="s">
        <v>74</v>
      </c>
      <c r="C42" s="42" t="s">
        <v>131</v>
      </c>
      <c r="D42" s="41" t="s">
        <v>36</v>
      </c>
      <c r="E42" s="105">
        <v>4.0999999999999996</v>
      </c>
      <c r="F42" s="90"/>
      <c r="G42" s="76"/>
      <c r="H42" s="169"/>
      <c r="I42" s="76"/>
      <c r="J42" s="76"/>
      <c r="K42" s="170"/>
      <c r="L42" s="169"/>
      <c r="M42" s="168"/>
      <c r="N42" s="169"/>
      <c r="O42" s="168"/>
      <c r="P42" s="168"/>
    </row>
    <row r="43" spans="1:16" ht="22.8">
      <c r="A43" s="140" t="s">
        <v>134</v>
      </c>
      <c r="B43" s="62" t="s">
        <v>132</v>
      </c>
      <c r="C43" s="42" t="s">
        <v>133</v>
      </c>
      <c r="D43" s="41" t="s">
        <v>38</v>
      </c>
      <c r="E43" s="141">
        <v>57</v>
      </c>
      <c r="F43" s="90"/>
      <c r="G43" s="76"/>
      <c r="H43" s="76"/>
      <c r="I43" s="76"/>
      <c r="J43" s="76"/>
      <c r="K43" s="84"/>
      <c r="L43" s="79"/>
      <c r="M43" s="80"/>
      <c r="N43" s="80"/>
      <c r="O43" s="80"/>
      <c r="P43" s="76"/>
    </row>
    <row r="44" spans="1:16" ht="27.6">
      <c r="A44" s="142" t="s">
        <v>135</v>
      </c>
      <c r="B44" s="62" t="s">
        <v>65</v>
      </c>
      <c r="C44" s="42" t="s">
        <v>137</v>
      </c>
      <c r="D44" s="41" t="s">
        <v>71</v>
      </c>
      <c r="E44" s="108">
        <v>0.74</v>
      </c>
      <c r="F44" s="90"/>
      <c r="G44" s="76"/>
      <c r="H44" s="78"/>
      <c r="I44" s="76"/>
      <c r="J44" s="76"/>
      <c r="K44" s="84"/>
      <c r="L44" s="79"/>
      <c r="M44" s="80"/>
      <c r="N44" s="80"/>
      <c r="O44" s="80"/>
      <c r="P44" s="76"/>
    </row>
    <row r="45" spans="1:16" ht="27.6">
      <c r="A45" s="140" t="s">
        <v>136</v>
      </c>
      <c r="B45" s="62" t="s">
        <v>139</v>
      </c>
      <c r="C45" s="42" t="s">
        <v>140</v>
      </c>
      <c r="D45" s="41" t="s">
        <v>36</v>
      </c>
      <c r="E45" s="141">
        <v>48</v>
      </c>
      <c r="F45" s="90"/>
      <c r="G45" s="76"/>
      <c r="H45" s="78"/>
      <c r="I45" s="76"/>
      <c r="J45" s="76"/>
      <c r="K45" s="84"/>
      <c r="L45" s="79"/>
      <c r="M45" s="80"/>
      <c r="N45" s="80"/>
      <c r="O45" s="80"/>
      <c r="P45" s="76"/>
    </row>
    <row r="46" spans="1:16" ht="27.6">
      <c r="A46" s="140" t="s">
        <v>138</v>
      </c>
      <c r="B46" s="176" t="s">
        <v>141</v>
      </c>
      <c r="C46" s="42" t="s">
        <v>143</v>
      </c>
      <c r="D46" s="41" t="s">
        <v>67</v>
      </c>
      <c r="E46" s="109">
        <v>46</v>
      </c>
      <c r="F46" s="182"/>
      <c r="G46" s="77"/>
      <c r="H46" s="77"/>
      <c r="I46" s="77"/>
      <c r="J46" s="76"/>
      <c r="K46" s="84"/>
      <c r="L46" s="79"/>
      <c r="M46" s="80"/>
      <c r="N46" s="80"/>
      <c r="O46" s="80"/>
      <c r="P46" s="76"/>
    </row>
    <row r="47" spans="1:16" ht="27.6">
      <c r="A47" s="140" t="s">
        <v>142</v>
      </c>
      <c r="B47" s="176" t="s">
        <v>141</v>
      </c>
      <c r="C47" s="42" t="s">
        <v>145</v>
      </c>
      <c r="D47" s="41" t="s">
        <v>67</v>
      </c>
      <c r="E47" s="109">
        <v>11</v>
      </c>
      <c r="F47" s="182"/>
      <c r="G47" s="77"/>
      <c r="H47" s="77"/>
      <c r="I47" s="77"/>
      <c r="J47" s="76"/>
      <c r="K47" s="84"/>
      <c r="L47" s="79"/>
      <c r="M47" s="80"/>
      <c r="N47" s="80"/>
      <c r="O47" s="80"/>
      <c r="P47" s="76"/>
    </row>
    <row r="48" spans="1:16" ht="27.6">
      <c r="A48" s="140" t="s">
        <v>144</v>
      </c>
      <c r="B48" s="176" t="s">
        <v>141</v>
      </c>
      <c r="C48" s="42" t="s">
        <v>146</v>
      </c>
      <c r="D48" s="41" t="s">
        <v>67</v>
      </c>
      <c r="E48" s="109">
        <v>11</v>
      </c>
      <c r="F48" s="182"/>
      <c r="G48" s="77"/>
      <c r="H48" s="77"/>
      <c r="I48" s="77"/>
      <c r="J48" s="76"/>
      <c r="K48" s="84"/>
      <c r="L48" s="79"/>
      <c r="M48" s="80"/>
      <c r="N48" s="80"/>
      <c r="O48" s="80"/>
      <c r="P48" s="76"/>
    </row>
    <row r="49" spans="1:16" ht="41.4">
      <c r="A49" s="140" t="s">
        <v>147</v>
      </c>
      <c r="B49" s="62" t="s">
        <v>148</v>
      </c>
      <c r="C49" s="40" t="s">
        <v>150</v>
      </c>
      <c r="D49" s="41" t="s">
        <v>38</v>
      </c>
      <c r="E49" s="141">
        <v>3</v>
      </c>
      <c r="F49" s="90"/>
      <c r="G49" s="76"/>
      <c r="H49" s="76"/>
      <c r="I49" s="76"/>
      <c r="J49" s="76"/>
      <c r="K49" s="84"/>
      <c r="L49" s="79"/>
      <c r="M49" s="80"/>
      <c r="N49" s="80"/>
      <c r="O49" s="80"/>
      <c r="P49" s="76"/>
    </row>
    <row r="50" spans="1:16" ht="55.2">
      <c r="A50" s="140" t="s">
        <v>149</v>
      </c>
      <c r="B50" s="62" t="s">
        <v>152</v>
      </c>
      <c r="C50" s="42" t="s">
        <v>153</v>
      </c>
      <c r="D50" s="41" t="s">
        <v>67</v>
      </c>
      <c r="E50" s="186">
        <v>4</v>
      </c>
      <c r="F50" s="183"/>
      <c r="G50" s="77"/>
      <c r="H50" s="77"/>
      <c r="I50" s="77"/>
      <c r="J50" s="77"/>
      <c r="K50" s="84"/>
      <c r="L50" s="200"/>
      <c r="M50" s="184"/>
      <c r="N50" s="80"/>
      <c r="O50" s="185"/>
      <c r="P50" s="76"/>
    </row>
    <row r="51" spans="1:16" s="151" customFormat="1" ht="41.4">
      <c r="A51" s="140" t="s">
        <v>151</v>
      </c>
      <c r="B51" s="62" t="s">
        <v>216</v>
      </c>
      <c r="C51" s="42" t="s">
        <v>218</v>
      </c>
      <c r="D51" s="41" t="s">
        <v>38</v>
      </c>
      <c r="E51" s="141">
        <v>1</v>
      </c>
      <c r="F51" s="90"/>
      <c r="G51" s="76"/>
      <c r="H51" s="76"/>
      <c r="I51" s="76"/>
      <c r="J51" s="76"/>
      <c r="K51" s="84"/>
      <c r="L51" s="79"/>
      <c r="M51" s="80"/>
      <c r="N51" s="80"/>
      <c r="O51" s="80"/>
      <c r="P51" s="76"/>
    </row>
    <row r="52" spans="1:16" s="151" customFormat="1" ht="41.4">
      <c r="A52" s="140" t="s">
        <v>155</v>
      </c>
      <c r="B52" s="62" t="s">
        <v>216</v>
      </c>
      <c r="C52" s="42" t="s">
        <v>219</v>
      </c>
      <c r="D52" s="41" t="s">
        <v>38</v>
      </c>
      <c r="E52" s="141">
        <v>1</v>
      </c>
      <c r="F52" s="90"/>
      <c r="G52" s="76"/>
      <c r="H52" s="76"/>
      <c r="I52" s="76"/>
      <c r="J52" s="76"/>
      <c r="K52" s="84"/>
      <c r="L52" s="79"/>
      <c r="M52" s="80"/>
      <c r="N52" s="80"/>
      <c r="O52" s="80"/>
      <c r="P52" s="76"/>
    </row>
    <row r="53" spans="1:16" s="151" customFormat="1" ht="41.4">
      <c r="A53" s="140" t="s">
        <v>159</v>
      </c>
      <c r="B53" s="62" t="s">
        <v>216</v>
      </c>
      <c r="C53" s="42" t="s">
        <v>220</v>
      </c>
      <c r="D53" s="41" t="s">
        <v>38</v>
      </c>
      <c r="E53" s="141">
        <v>1</v>
      </c>
      <c r="F53" s="90"/>
      <c r="G53" s="76"/>
      <c r="H53" s="76"/>
      <c r="I53" s="76"/>
      <c r="J53" s="76"/>
      <c r="K53" s="84"/>
      <c r="L53" s="79"/>
      <c r="M53" s="80"/>
      <c r="N53" s="80"/>
      <c r="O53" s="80"/>
      <c r="P53" s="76"/>
    </row>
    <row r="54" spans="1:16" s="151" customFormat="1" ht="41.4">
      <c r="A54" s="140" t="s">
        <v>160</v>
      </c>
      <c r="B54" s="62" t="s">
        <v>216</v>
      </c>
      <c r="C54" s="42" t="s">
        <v>217</v>
      </c>
      <c r="D54" s="41" t="s">
        <v>38</v>
      </c>
      <c r="E54" s="141">
        <v>1</v>
      </c>
      <c r="F54" s="90"/>
      <c r="G54" s="76"/>
      <c r="H54" s="76"/>
      <c r="I54" s="76"/>
      <c r="J54" s="76"/>
      <c r="K54" s="84"/>
      <c r="L54" s="79"/>
      <c r="M54" s="80"/>
      <c r="N54" s="80"/>
      <c r="O54" s="80"/>
      <c r="P54" s="76"/>
    </row>
    <row r="55" spans="1:16" s="151" customFormat="1" ht="41.4">
      <c r="A55" s="140" t="s">
        <v>164</v>
      </c>
      <c r="B55" s="62" t="s">
        <v>156</v>
      </c>
      <c r="C55" s="42" t="s">
        <v>157</v>
      </c>
      <c r="D55" s="41" t="s">
        <v>154</v>
      </c>
      <c r="E55" s="188">
        <v>48</v>
      </c>
      <c r="F55" s="90"/>
      <c r="G55" s="76"/>
      <c r="H55" s="76"/>
      <c r="I55" s="76"/>
      <c r="J55" s="76"/>
      <c r="K55" s="92"/>
      <c r="L55" s="87"/>
      <c r="M55" s="80"/>
      <c r="N55" s="80"/>
      <c r="O55" s="80"/>
      <c r="P55" s="76"/>
    </row>
    <row r="56" spans="1:16" s="151" customFormat="1" ht="41.4">
      <c r="A56" s="140" t="s">
        <v>165</v>
      </c>
      <c r="B56" s="187" t="s">
        <v>158</v>
      </c>
      <c r="C56" s="42" t="s">
        <v>167</v>
      </c>
      <c r="D56" s="41" t="s">
        <v>71</v>
      </c>
      <c r="E56" s="108">
        <v>0.91</v>
      </c>
      <c r="F56" s="90"/>
      <c r="G56" s="76"/>
      <c r="H56" s="76"/>
      <c r="I56" s="82"/>
      <c r="J56" s="76"/>
      <c r="K56" s="84"/>
      <c r="L56" s="79"/>
      <c r="M56" s="80"/>
      <c r="N56" s="80"/>
      <c r="O56" s="80"/>
      <c r="P56" s="76"/>
    </row>
    <row r="57" spans="1:16" s="151" customFormat="1" ht="41.4">
      <c r="A57" s="140" t="s">
        <v>168</v>
      </c>
      <c r="B57" s="62" t="s">
        <v>114</v>
      </c>
      <c r="C57" s="40" t="s">
        <v>161</v>
      </c>
      <c r="D57" s="41" t="s">
        <v>115</v>
      </c>
      <c r="E57" s="180">
        <v>0.06</v>
      </c>
      <c r="F57" s="181"/>
      <c r="G57" s="76"/>
      <c r="H57" s="76"/>
      <c r="I57" s="76"/>
      <c r="J57" s="76"/>
      <c r="K57" s="84"/>
      <c r="L57" s="79"/>
      <c r="M57" s="80"/>
      <c r="N57" s="80"/>
      <c r="O57" s="80"/>
      <c r="P57" s="76"/>
    </row>
    <row r="58" spans="1:16" s="151" customFormat="1" ht="55.2">
      <c r="A58" s="140" t="s">
        <v>170</v>
      </c>
      <c r="B58" s="62" t="s">
        <v>162</v>
      </c>
      <c r="C58" s="40" t="s">
        <v>166</v>
      </c>
      <c r="D58" s="41" t="s">
        <v>163</v>
      </c>
      <c r="E58" s="180">
        <v>1.5</v>
      </c>
      <c r="F58" s="181"/>
      <c r="G58" s="76"/>
      <c r="H58" s="76"/>
      <c r="I58" s="76"/>
      <c r="J58" s="76"/>
      <c r="K58" s="84"/>
      <c r="L58" s="79"/>
      <c r="M58" s="80"/>
      <c r="N58" s="80"/>
      <c r="O58" s="80"/>
      <c r="P58" s="76"/>
    </row>
    <row r="59" spans="1:16" s="151" customFormat="1" ht="30">
      <c r="A59" s="140" t="s">
        <v>171</v>
      </c>
      <c r="B59" s="62" t="s">
        <v>112</v>
      </c>
      <c r="C59" s="40" t="s">
        <v>221</v>
      </c>
      <c r="D59" s="41" t="s">
        <v>64</v>
      </c>
      <c r="E59" s="111">
        <v>2</v>
      </c>
      <c r="F59" s="112"/>
      <c r="G59" s="76"/>
      <c r="H59" s="76"/>
      <c r="I59" s="76"/>
      <c r="J59" s="76"/>
      <c r="K59" s="84"/>
      <c r="L59" s="79"/>
      <c r="M59" s="80"/>
      <c r="N59" s="80"/>
      <c r="O59" s="80"/>
      <c r="P59" s="76"/>
    </row>
    <row r="60" spans="1:16" s="151" customFormat="1" ht="41.4">
      <c r="A60" s="140" t="s">
        <v>173</v>
      </c>
      <c r="B60" s="62" t="s">
        <v>75</v>
      </c>
      <c r="C60" s="40" t="s">
        <v>169</v>
      </c>
      <c r="D60" s="41" t="s">
        <v>36</v>
      </c>
      <c r="E60" s="109">
        <v>30</v>
      </c>
      <c r="F60" s="112"/>
      <c r="G60" s="76"/>
      <c r="H60" s="76"/>
      <c r="I60" s="76"/>
      <c r="J60" s="76"/>
      <c r="K60" s="84"/>
      <c r="L60" s="79"/>
      <c r="M60" s="80"/>
      <c r="N60" s="80"/>
      <c r="O60" s="80"/>
      <c r="P60" s="76"/>
    </row>
    <row r="61" spans="1:16" s="151" customFormat="1" ht="30">
      <c r="A61" s="140" t="s">
        <v>176</v>
      </c>
      <c r="B61" s="62" t="s">
        <v>112</v>
      </c>
      <c r="C61" s="40" t="s">
        <v>223</v>
      </c>
      <c r="D61" s="41" t="s">
        <v>64</v>
      </c>
      <c r="E61" s="111">
        <v>36</v>
      </c>
      <c r="F61" s="112"/>
      <c r="G61" s="76"/>
      <c r="H61" s="76"/>
      <c r="I61" s="76"/>
      <c r="J61" s="76"/>
      <c r="K61" s="84"/>
      <c r="L61" s="79"/>
      <c r="M61" s="80"/>
      <c r="N61" s="80"/>
      <c r="O61" s="80"/>
      <c r="P61" s="76"/>
    </row>
    <row r="62" spans="1:16" s="151" customFormat="1" ht="27.6">
      <c r="A62" s="140" t="s">
        <v>179</v>
      </c>
      <c r="B62" s="62" t="s">
        <v>172</v>
      </c>
      <c r="C62" s="40" t="s">
        <v>222</v>
      </c>
      <c r="D62" s="41" t="s">
        <v>36</v>
      </c>
      <c r="E62" s="109">
        <v>144</v>
      </c>
      <c r="F62" s="112"/>
      <c r="G62" s="76"/>
      <c r="H62" s="76"/>
      <c r="I62" s="76"/>
      <c r="J62" s="76"/>
      <c r="K62" s="84"/>
      <c r="L62" s="79"/>
      <c r="M62" s="80"/>
      <c r="N62" s="80"/>
      <c r="O62" s="80"/>
      <c r="P62" s="76"/>
    </row>
    <row r="63" spans="1:16" s="151" customFormat="1" ht="30">
      <c r="A63" s="140" t="s">
        <v>178</v>
      </c>
      <c r="B63" s="62" t="s">
        <v>174</v>
      </c>
      <c r="C63" s="40" t="s">
        <v>266</v>
      </c>
      <c r="D63" s="41" t="s">
        <v>36</v>
      </c>
      <c r="E63" s="109">
        <v>144</v>
      </c>
      <c r="F63" s="112"/>
      <c r="G63" s="76"/>
      <c r="H63" s="76"/>
      <c r="I63" s="76"/>
      <c r="J63" s="76"/>
      <c r="K63" s="84"/>
      <c r="L63" s="79"/>
      <c r="M63" s="80"/>
      <c r="N63" s="80"/>
      <c r="O63" s="80"/>
      <c r="P63" s="76"/>
    </row>
    <row r="64" spans="1:16" s="151" customFormat="1" ht="41.4">
      <c r="A64" s="140" t="s">
        <v>182</v>
      </c>
      <c r="B64" s="189" t="s">
        <v>177</v>
      </c>
      <c r="C64" s="42" t="s">
        <v>185</v>
      </c>
      <c r="D64" s="41" t="s">
        <v>107</v>
      </c>
      <c r="E64" s="105">
        <v>484</v>
      </c>
      <c r="F64" s="90"/>
      <c r="G64" s="76"/>
      <c r="H64" s="76"/>
      <c r="I64" s="76"/>
      <c r="J64" s="76"/>
      <c r="K64" s="84"/>
      <c r="L64" s="79"/>
      <c r="M64" s="80"/>
      <c r="N64" s="80"/>
      <c r="O64" s="80"/>
      <c r="P64" s="76"/>
    </row>
    <row r="65" spans="1:16" s="151" customFormat="1" ht="41.4">
      <c r="A65" s="140" t="s">
        <v>184</v>
      </c>
      <c r="B65" s="62" t="s">
        <v>162</v>
      </c>
      <c r="C65" s="40" t="s">
        <v>180</v>
      </c>
      <c r="D65" s="41" t="s">
        <v>163</v>
      </c>
      <c r="E65" s="180">
        <v>4.5</v>
      </c>
      <c r="F65" s="181"/>
      <c r="G65" s="76"/>
      <c r="H65" s="76"/>
      <c r="I65" s="76"/>
      <c r="J65" s="76"/>
      <c r="K65" s="84"/>
      <c r="L65" s="79"/>
      <c r="M65" s="80"/>
      <c r="N65" s="80"/>
      <c r="O65" s="80"/>
      <c r="P65" s="76"/>
    </row>
    <row r="66" spans="1:16" s="151" customFormat="1" ht="30">
      <c r="A66" s="140" t="s">
        <v>187</v>
      </c>
      <c r="B66" s="62" t="s">
        <v>112</v>
      </c>
      <c r="C66" s="40" t="s">
        <v>224</v>
      </c>
      <c r="D66" s="41" t="s">
        <v>64</v>
      </c>
      <c r="E66" s="111">
        <v>4</v>
      </c>
      <c r="F66" s="112"/>
      <c r="G66" s="76"/>
      <c r="H66" s="76"/>
      <c r="I66" s="76"/>
      <c r="J66" s="76"/>
      <c r="K66" s="84"/>
      <c r="L66" s="79"/>
      <c r="M66" s="80"/>
      <c r="N66" s="80"/>
      <c r="O66" s="80"/>
      <c r="P66" s="76"/>
    </row>
    <row r="67" spans="1:16" s="151" customFormat="1" ht="30">
      <c r="A67" s="140" t="s">
        <v>188</v>
      </c>
      <c r="B67" s="62" t="s">
        <v>174</v>
      </c>
      <c r="C67" s="40" t="s">
        <v>267</v>
      </c>
      <c r="D67" s="41" t="s">
        <v>36</v>
      </c>
      <c r="E67" s="109">
        <v>90</v>
      </c>
      <c r="F67" s="112"/>
      <c r="G67" s="76"/>
      <c r="H67" s="76"/>
      <c r="I67" s="76"/>
      <c r="J67" s="76"/>
      <c r="K67" s="84"/>
      <c r="L67" s="79"/>
      <c r="M67" s="80"/>
      <c r="N67" s="80"/>
      <c r="O67" s="80"/>
      <c r="P67" s="76"/>
    </row>
    <row r="68" spans="1:16" s="151" customFormat="1" ht="41.4">
      <c r="A68" s="140" t="s">
        <v>189</v>
      </c>
      <c r="B68" s="62" t="s">
        <v>162</v>
      </c>
      <c r="C68" s="40" t="s">
        <v>180</v>
      </c>
      <c r="D68" s="41" t="s">
        <v>163</v>
      </c>
      <c r="E68" s="180">
        <v>9</v>
      </c>
      <c r="F68" s="181"/>
      <c r="G68" s="76"/>
      <c r="H68" s="76"/>
      <c r="I68" s="76"/>
      <c r="J68" s="76"/>
      <c r="K68" s="84"/>
      <c r="L68" s="79"/>
      <c r="M68" s="80"/>
      <c r="N68" s="80"/>
      <c r="O68" s="80"/>
      <c r="P68" s="76"/>
    </row>
    <row r="69" spans="1:16" s="151" customFormat="1" ht="30">
      <c r="A69" s="140" t="s">
        <v>191</v>
      </c>
      <c r="B69" s="62" t="s">
        <v>112</v>
      </c>
      <c r="C69" s="40" t="s">
        <v>265</v>
      </c>
      <c r="D69" s="41" t="s">
        <v>64</v>
      </c>
      <c r="E69" s="111">
        <v>9</v>
      </c>
      <c r="F69" s="112"/>
      <c r="G69" s="76"/>
      <c r="H69" s="76"/>
      <c r="I69" s="76"/>
      <c r="J69" s="76"/>
      <c r="K69" s="84"/>
      <c r="L69" s="79"/>
      <c r="M69" s="80"/>
      <c r="N69" s="80"/>
      <c r="O69" s="80"/>
      <c r="P69" s="76"/>
    </row>
    <row r="70" spans="1:16" s="151" customFormat="1" ht="19.5" customHeight="1">
      <c r="A70" s="140"/>
      <c r="B70" s="189"/>
      <c r="C70" s="156" t="s">
        <v>181</v>
      </c>
      <c r="D70" s="41"/>
      <c r="E70" s="109"/>
      <c r="F70" s="181"/>
      <c r="G70" s="76"/>
      <c r="H70" s="76"/>
      <c r="I70" s="76"/>
      <c r="J70" s="76"/>
      <c r="K70" s="84"/>
      <c r="L70" s="79"/>
      <c r="M70" s="80"/>
      <c r="N70" s="80"/>
      <c r="O70" s="80"/>
      <c r="P70" s="76"/>
    </row>
    <row r="71" spans="1:16" s="151" customFormat="1" ht="27.6">
      <c r="A71" s="140" t="s">
        <v>188</v>
      </c>
      <c r="B71" s="62" t="s">
        <v>127</v>
      </c>
      <c r="C71" s="40" t="s">
        <v>183</v>
      </c>
      <c r="D71" s="41" t="s">
        <v>71</v>
      </c>
      <c r="E71" s="180">
        <v>0.35</v>
      </c>
      <c r="F71" s="112"/>
      <c r="G71" s="76"/>
      <c r="H71" s="76"/>
      <c r="I71" s="76"/>
      <c r="J71" s="76"/>
      <c r="K71" s="84"/>
      <c r="L71" s="79"/>
      <c r="M71" s="80"/>
      <c r="N71" s="80"/>
      <c r="O71" s="80"/>
      <c r="P71" s="76"/>
    </row>
    <row r="72" spans="1:16" s="151" customFormat="1" ht="41.4">
      <c r="A72" s="140" t="s">
        <v>189</v>
      </c>
      <c r="B72" s="62" t="s">
        <v>74</v>
      </c>
      <c r="C72" s="42" t="s">
        <v>186</v>
      </c>
      <c r="D72" s="41" t="s">
        <v>36</v>
      </c>
      <c r="E72" s="105">
        <v>12</v>
      </c>
      <c r="F72" s="90"/>
      <c r="G72" s="76"/>
      <c r="H72" s="169"/>
      <c r="I72" s="76"/>
      <c r="J72" s="76"/>
      <c r="K72" s="84"/>
      <c r="L72" s="169"/>
      <c r="M72" s="168"/>
      <c r="N72" s="169"/>
      <c r="O72" s="80"/>
      <c r="P72" s="168"/>
    </row>
    <row r="73" spans="1:16" s="151" customFormat="1" ht="30">
      <c r="A73" s="140" t="s">
        <v>191</v>
      </c>
      <c r="B73" s="62" t="s">
        <v>112</v>
      </c>
      <c r="C73" s="40" t="s">
        <v>248</v>
      </c>
      <c r="D73" s="41" t="s">
        <v>64</v>
      </c>
      <c r="E73" s="111">
        <v>1</v>
      </c>
      <c r="F73" s="112"/>
      <c r="G73" s="76"/>
      <c r="H73" s="82"/>
      <c r="I73" s="76"/>
      <c r="J73" s="76"/>
      <c r="K73" s="84"/>
      <c r="L73" s="79"/>
      <c r="M73" s="80"/>
      <c r="N73" s="80"/>
      <c r="O73" s="80"/>
      <c r="P73" s="76"/>
    </row>
    <row r="74" spans="1:16" s="151" customFormat="1" ht="41.4">
      <c r="A74" s="140" t="s">
        <v>192</v>
      </c>
      <c r="B74" s="62" t="s">
        <v>80</v>
      </c>
      <c r="C74" s="42" t="s">
        <v>285</v>
      </c>
      <c r="D74" s="41" t="s">
        <v>36</v>
      </c>
      <c r="E74" s="105">
        <v>26</v>
      </c>
      <c r="F74" s="90"/>
      <c r="G74" s="76"/>
      <c r="H74" s="76"/>
      <c r="I74" s="76"/>
      <c r="J74" s="76"/>
      <c r="K74" s="84"/>
      <c r="L74" s="79"/>
      <c r="M74" s="80"/>
      <c r="N74" s="80"/>
      <c r="O74" s="80"/>
      <c r="P74" s="76"/>
    </row>
    <row r="75" spans="1:16" s="151" customFormat="1" ht="27.6">
      <c r="A75" s="140" t="s">
        <v>194</v>
      </c>
      <c r="B75" s="62" t="s">
        <v>82</v>
      </c>
      <c r="C75" s="42" t="s">
        <v>190</v>
      </c>
      <c r="D75" s="41" t="s">
        <v>81</v>
      </c>
      <c r="E75" s="141">
        <v>1672</v>
      </c>
      <c r="F75" s="90"/>
      <c r="G75" s="76"/>
      <c r="H75" s="76"/>
      <c r="I75" s="76"/>
      <c r="J75" s="76"/>
      <c r="K75" s="84"/>
      <c r="L75" s="79"/>
      <c r="M75" s="80"/>
      <c r="N75" s="80"/>
      <c r="O75" s="80"/>
      <c r="P75" s="76"/>
    </row>
    <row r="76" spans="1:16" s="151" customFormat="1" ht="58.5" customHeight="1">
      <c r="A76" s="140" t="s">
        <v>197</v>
      </c>
      <c r="B76" s="62" t="s">
        <v>75</v>
      </c>
      <c r="C76" s="40" t="s">
        <v>193</v>
      </c>
      <c r="D76" s="41" t="s">
        <v>36</v>
      </c>
      <c r="E76" s="109">
        <v>5</v>
      </c>
      <c r="F76" s="112"/>
      <c r="G76" s="76"/>
      <c r="H76" s="76"/>
      <c r="I76" s="76"/>
      <c r="J76" s="76"/>
      <c r="K76" s="84"/>
      <c r="L76" s="79"/>
      <c r="M76" s="80"/>
      <c r="N76" s="80"/>
      <c r="O76" s="80"/>
      <c r="P76" s="76"/>
    </row>
    <row r="77" spans="1:16" s="151" customFormat="1" ht="30">
      <c r="A77" s="140" t="s">
        <v>198</v>
      </c>
      <c r="B77" s="62" t="s">
        <v>112</v>
      </c>
      <c r="C77" s="40" t="s">
        <v>225</v>
      </c>
      <c r="D77" s="41" t="s">
        <v>64</v>
      </c>
      <c r="E77" s="109">
        <v>1</v>
      </c>
      <c r="F77" s="112"/>
      <c r="G77" s="76"/>
      <c r="H77" s="76"/>
      <c r="I77" s="76"/>
      <c r="J77" s="76"/>
      <c r="K77" s="84"/>
      <c r="L77" s="79"/>
      <c r="M77" s="80"/>
      <c r="N77" s="80"/>
      <c r="O77" s="80"/>
      <c r="P77" s="76"/>
    </row>
    <row r="78" spans="1:16" s="151" customFormat="1" ht="15.6">
      <c r="A78" s="140" t="s">
        <v>199</v>
      </c>
      <c r="B78" s="187" t="s">
        <v>158</v>
      </c>
      <c r="C78" s="42" t="s">
        <v>226</v>
      </c>
      <c r="D78" s="41" t="s">
        <v>71</v>
      </c>
      <c r="E78" s="108">
        <v>0.09</v>
      </c>
      <c r="F78" s="90"/>
      <c r="G78" s="76"/>
      <c r="H78" s="76"/>
      <c r="I78" s="82"/>
      <c r="J78" s="76"/>
      <c r="K78" s="84"/>
      <c r="L78" s="79"/>
      <c r="M78" s="80"/>
      <c r="N78" s="80"/>
      <c r="O78" s="80"/>
      <c r="P78" s="76"/>
    </row>
    <row r="79" spans="1:16" s="151" customFormat="1" ht="27.6">
      <c r="A79" s="140" t="s">
        <v>203</v>
      </c>
      <c r="B79" s="62" t="s">
        <v>114</v>
      </c>
      <c r="C79" s="40" t="s">
        <v>227</v>
      </c>
      <c r="D79" s="41" t="s">
        <v>71</v>
      </c>
      <c r="E79" s="180">
        <v>0.26</v>
      </c>
      <c r="F79" s="90"/>
      <c r="G79" s="76"/>
      <c r="H79" s="76"/>
      <c r="I79" s="76"/>
      <c r="J79" s="76"/>
      <c r="K79" s="84"/>
      <c r="L79" s="79"/>
      <c r="M79" s="80"/>
      <c r="N79" s="80"/>
      <c r="O79" s="80"/>
      <c r="P79" s="76"/>
    </row>
    <row r="80" spans="1:16" s="151" customFormat="1" ht="22.5" customHeight="1">
      <c r="A80" s="140"/>
      <c r="B80" s="62"/>
      <c r="C80" s="190" t="s">
        <v>195</v>
      </c>
      <c r="D80" s="41"/>
      <c r="E80" s="111"/>
      <c r="F80" s="112"/>
      <c r="G80" s="76"/>
      <c r="H80" s="76"/>
      <c r="I80" s="76"/>
      <c r="J80" s="76"/>
      <c r="K80" s="84"/>
      <c r="L80" s="79"/>
      <c r="M80" s="80"/>
      <c r="N80" s="80"/>
      <c r="O80" s="80"/>
      <c r="P80" s="76"/>
    </row>
    <row r="81" spans="1:16" s="151" customFormat="1" ht="27.6">
      <c r="A81" s="140" t="s">
        <v>205</v>
      </c>
      <c r="B81" s="62" t="s">
        <v>174</v>
      </c>
      <c r="C81" s="40" t="s">
        <v>175</v>
      </c>
      <c r="D81" s="41" t="s">
        <v>36</v>
      </c>
      <c r="E81" s="109">
        <v>30</v>
      </c>
      <c r="F81" s="112"/>
      <c r="G81" s="76"/>
      <c r="H81" s="76"/>
      <c r="I81" s="76"/>
      <c r="J81" s="76"/>
      <c r="K81" s="84"/>
      <c r="L81" s="79"/>
      <c r="M81" s="80"/>
      <c r="N81" s="80"/>
      <c r="O81" s="80"/>
      <c r="P81" s="76"/>
    </row>
    <row r="82" spans="1:16" s="151" customFormat="1" ht="30.75" customHeight="1">
      <c r="A82" s="140" t="s">
        <v>206</v>
      </c>
      <c r="B82" s="62" t="s">
        <v>74</v>
      </c>
      <c r="C82" s="42" t="s">
        <v>196</v>
      </c>
      <c r="D82" s="41" t="s">
        <v>36</v>
      </c>
      <c r="E82" s="105">
        <v>11</v>
      </c>
      <c r="F82" s="90"/>
      <c r="G82" s="76"/>
      <c r="H82" s="169"/>
      <c r="I82" s="76"/>
      <c r="J82" s="76"/>
      <c r="K82" s="84"/>
      <c r="L82" s="169"/>
      <c r="M82" s="168"/>
      <c r="N82" s="169"/>
      <c r="O82" s="80"/>
      <c r="P82" s="168"/>
    </row>
    <row r="83" spans="1:16" s="151" customFormat="1" ht="33" customHeight="1">
      <c r="A83" s="140" t="s">
        <v>228</v>
      </c>
      <c r="B83" s="62" t="s">
        <v>112</v>
      </c>
      <c r="C83" s="40" t="s">
        <v>249</v>
      </c>
      <c r="D83" s="41" t="s">
        <v>64</v>
      </c>
      <c r="E83" s="111">
        <v>1</v>
      </c>
      <c r="F83" s="112"/>
      <c r="G83" s="76"/>
      <c r="H83" s="82"/>
      <c r="I83" s="76"/>
      <c r="J83" s="76"/>
      <c r="K83" s="84"/>
      <c r="L83" s="79"/>
      <c r="M83" s="80"/>
      <c r="N83" s="80"/>
      <c r="O83" s="80"/>
      <c r="P83" s="76"/>
    </row>
    <row r="84" spans="1:16" s="151" customFormat="1" ht="45.75" customHeight="1">
      <c r="A84" s="140" t="s">
        <v>229</v>
      </c>
      <c r="B84" s="62" t="s">
        <v>200</v>
      </c>
      <c r="C84" s="191" t="s">
        <v>201</v>
      </c>
      <c r="D84" s="192" t="s">
        <v>38</v>
      </c>
      <c r="E84" s="193">
        <v>65</v>
      </c>
      <c r="F84" s="194"/>
      <c r="G84" s="168"/>
      <c r="H84" s="169"/>
      <c r="I84" s="195"/>
      <c r="J84" s="196"/>
      <c r="K84" s="84"/>
      <c r="L84" s="169"/>
      <c r="M84" s="168"/>
      <c r="N84" s="169"/>
      <c r="O84" s="168"/>
      <c r="P84" s="168"/>
    </row>
    <row r="85" spans="1:16" s="151" customFormat="1" ht="22.8">
      <c r="A85" s="140" t="s">
        <v>230</v>
      </c>
      <c r="B85" s="62" t="s">
        <v>80</v>
      </c>
      <c r="C85" s="42" t="s">
        <v>202</v>
      </c>
      <c r="D85" s="41" t="s">
        <v>36</v>
      </c>
      <c r="E85" s="105">
        <v>1</v>
      </c>
      <c r="F85" s="90"/>
      <c r="G85" s="76"/>
      <c r="H85" s="76"/>
      <c r="I85" s="76"/>
      <c r="J85" s="76"/>
      <c r="K85" s="84"/>
      <c r="L85" s="79"/>
      <c r="M85" s="80"/>
      <c r="N85" s="80"/>
      <c r="O85" s="80"/>
      <c r="P85" s="76"/>
    </row>
    <row r="86" spans="1:16" s="151" customFormat="1" ht="41.4">
      <c r="A86" s="140" t="s">
        <v>231</v>
      </c>
      <c r="B86" s="62" t="s">
        <v>172</v>
      </c>
      <c r="C86" s="42" t="s">
        <v>232</v>
      </c>
      <c r="D86" s="41" t="s">
        <v>36</v>
      </c>
      <c r="E86" s="141">
        <v>14</v>
      </c>
      <c r="F86" s="90"/>
      <c r="G86" s="76"/>
      <c r="H86" s="78"/>
      <c r="I86" s="76"/>
      <c r="J86" s="76"/>
      <c r="K86" s="84"/>
      <c r="L86" s="79"/>
      <c r="M86" s="80"/>
      <c r="N86" s="80"/>
      <c r="O86" s="80"/>
      <c r="P86" s="76"/>
    </row>
    <row r="87" spans="1:16" s="151" customFormat="1" ht="27.6">
      <c r="A87" s="140" t="s">
        <v>233</v>
      </c>
      <c r="B87" s="62" t="s">
        <v>80</v>
      </c>
      <c r="C87" s="42" t="s">
        <v>235</v>
      </c>
      <c r="D87" s="41" t="s">
        <v>36</v>
      </c>
      <c r="E87" s="105">
        <v>2.7</v>
      </c>
      <c r="F87" s="90"/>
      <c r="G87" s="76"/>
      <c r="H87" s="76"/>
      <c r="I87" s="76"/>
      <c r="J87" s="76"/>
      <c r="K87" s="84"/>
      <c r="L87" s="79"/>
      <c r="M87" s="80"/>
      <c r="N87" s="80"/>
      <c r="O87" s="80"/>
      <c r="P87" s="76"/>
    </row>
    <row r="88" spans="1:16" s="151" customFormat="1" ht="27.6">
      <c r="A88" s="140" t="s">
        <v>234</v>
      </c>
      <c r="B88" s="62" t="s">
        <v>66</v>
      </c>
      <c r="C88" s="42" t="s">
        <v>238</v>
      </c>
      <c r="D88" s="41" t="s">
        <v>81</v>
      </c>
      <c r="E88" s="141">
        <v>1008</v>
      </c>
      <c r="F88" s="90"/>
      <c r="G88" s="76"/>
      <c r="H88" s="78"/>
      <c r="I88" s="76"/>
      <c r="J88" s="76"/>
      <c r="K88" s="84"/>
      <c r="L88" s="79"/>
      <c r="M88" s="80"/>
      <c r="N88" s="80"/>
      <c r="O88" s="80"/>
      <c r="P88" s="76"/>
    </row>
    <row r="89" spans="1:16" s="151" customFormat="1" ht="34.200000000000003">
      <c r="A89" s="140" t="s">
        <v>237</v>
      </c>
      <c r="B89" s="201" t="s">
        <v>236</v>
      </c>
      <c r="C89" s="40" t="s">
        <v>239</v>
      </c>
      <c r="D89" s="41" t="s">
        <v>81</v>
      </c>
      <c r="E89" s="141">
        <v>1008</v>
      </c>
      <c r="F89" s="90"/>
      <c r="G89" s="76"/>
      <c r="H89" s="76"/>
      <c r="I89" s="202"/>
      <c r="J89" s="76"/>
      <c r="K89" s="92"/>
      <c r="L89" s="87"/>
      <c r="M89" s="80"/>
      <c r="N89" s="80"/>
      <c r="O89" s="80"/>
      <c r="P89" s="76"/>
    </row>
    <row r="90" spans="1:16" s="151" customFormat="1" ht="27.6">
      <c r="A90" s="140" t="s">
        <v>240</v>
      </c>
      <c r="B90" s="62" t="s">
        <v>156</v>
      </c>
      <c r="C90" s="42" t="s">
        <v>242</v>
      </c>
      <c r="D90" s="41" t="s">
        <v>154</v>
      </c>
      <c r="E90" s="188">
        <v>14</v>
      </c>
      <c r="F90" s="90"/>
      <c r="G90" s="76"/>
      <c r="H90" s="76"/>
      <c r="I90" s="76"/>
      <c r="J90" s="76"/>
      <c r="K90" s="92"/>
      <c r="L90" s="87"/>
      <c r="M90" s="80"/>
      <c r="N90" s="80"/>
      <c r="O90" s="80"/>
      <c r="P90" s="76"/>
    </row>
    <row r="91" spans="1:16" s="151" customFormat="1" ht="43.8">
      <c r="A91" s="140" t="s">
        <v>241</v>
      </c>
      <c r="B91" s="62" t="s">
        <v>83</v>
      </c>
      <c r="C91" s="206" t="s">
        <v>245</v>
      </c>
      <c r="D91" s="203" t="s">
        <v>244</v>
      </c>
      <c r="E91" s="207">
        <v>207</v>
      </c>
      <c r="F91" s="194"/>
      <c r="G91" s="168"/>
      <c r="H91" s="169"/>
      <c r="I91" s="168"/>
      <c r="J91" s="169"/>
      <c r="K91" s="170"/>
      <c r="L91" s="205"/>
      <c r="M91" s="204"/>
      <c r="N91" s="205"/>
      <c r="O91" s="204"/>
      <c r="P91" s="204"/>
    </row>
    <row r="92" spans="1:16" s="151" customFormat="1" ht="21" customHeight="1">
      <c r="A92" s="140"/>
      <c r="B92" s="62"/>
      <c r="C92" s="156" t="s">
        <v>204</v>
      </c>
      <c r="D92" s="41"/>
      <c r="E92" s="109"/>
      <c r="F92" s="181"/>
      <c r="G92" s="76"/>
      <c r="H92" s="76"/>
      <c r="I92" s="76"/>
      <c r="J92" s="76"/>
      <c r="K92" s="84"/>
      <c r="L92" s="79"/>
      <c r="M92" s="80"/>
      <c r="N92" s="80"/>
      <c r="O92" s="80"/>
      <c r="P92" s="76"/>
    </row>
    <row r="93" spans="1:16" ht="30.75" customHeight="1">
      <c r="A93" s="140" t="s">
        <v>243</v>
      </c>
      <c r="B93" s="62" t="s">
        <v>66</v>
      </c>
      <c r="C93" s="40" t="s">
        <v>207</v>
      </c>
      <c r="D93" s="41" t="s">
        <v>38</v>
      </c>
      <c r="E93" s="111">
        <v>24</v>
      </c>
      <c r="F93" s="181"/>
      <c r="G93" s="76"/>
      <c r="H93" s="76"/>
      <c r="I93" s="76"/>
      <c r="J93" s="76"/>
      <c r="K93" s="84"/>
      <c r="L93" s="79"/>
      <c r="M93" s="80"/>
      <c r="N93" s="80"/>
      <c r="O93" s="80"/>
      <c r="P93" s="76"/>
    </row>
    <row r="94" spans="1:16" ht="34.799999999999997" thickBot="1">
      <c r="A94" s="140" t="s">
        <v>246</v>
      </c>
      <c r="B94" s="62" t="s">
        <v>208</v>
      </c>
      <c r="C94" s="40" t="s">
        <v>209</v>
      </c>
      <c r="D94" s="148" t="s">
        <v>38</v>
      </c>
      <c r="E94" s="171">
        <v>25</v>
      </c>
      <c r="F94" s="149"/>
      <c r="G94" s="150"/>
      <c r="H94" s="76"/>
      <c r="I94" s="76"/>
      <c r="J94" s="76"/>
      <c r="K94" s="170"/>
      <c r="L94" s="79"/>
      <c r="M94" s="80"/>
      <c r="N94" s="168"/>
      <c r="O94" s="80"/>
      <c r="P94" s="168"/>
    </row>
    <row r="95" spans="1:16" ht="20.25" customHeight="1">
      <c r="A95" s="54"/>
      <c r="B95" s="68"/>
      <c r="C95" s="72"/>
      <c r="D95" s="44"/>
      <c r="E95" s="57"/>
      <c r="F95" s="57"/>
      <c r="G95" s="57"/>
      <c r="H95" s="57"/>
      <c r="I95" s="57"/>
      <c r="J95" s="57"/>
      <c r="K95" s="57" t="s">
        <v>20</v>
      </c>
      <c r="L95" s="88">
        <f>SUM(L15:L94)</f>
        <v>0</v>
      </c>
      <c r="M95" s="110">
        <f>SUM(M15:M94)</f>
        <v>0</v>
      </c>
      <c r="N95" s="110">
        <f>SUM(N15:N94)</f>
        <v>0</v>
      </c>
      <c r="O95" s="110">
        <f>SUM(O15:O94)</f>
        <v>0</v>
      </c>
      <c r="P95" s="110">
        <f>SUM(P15:P94)</f>
        <v>0</v>
      </c>
    </row>
    <row r="96" spans="1:16" ht="20.25" customHeight="1">
      <c r="A96" s="113"/>
      <c r="B96" s="114"/>
      <c r="C96" s="115"/>
      <c r="D96" s="116"/>
      <c r="E96" s="117"/>
      <c r="F96" s="117"/>
      <c r="G96" s="117"/>
      <c r="H96" s="117"/>
      <c r="I96" s="117"/>
      <c r="J96" s="266" t="s">
        <v>284</v>
      </c>
      <c r="K96" s="117"/>
      <c r="L96" s="118"/>
      <c r="M96" s="119"/>
      <c r="N96" s="81">
        <f>ROUND(N95*0.08,2)</f>
        <v>0</v>
      </c>
      <c r="O96" s="119"/>
      <c r="P96" s="76">
        <f>SUM(L96:O96)</f>
        <v>0</v>
      </c>
    </row>
    <row r="97" spans="1:16" ht="20.25" customHeight="1">
      <c r="A97" s="55"/>
      <c r="B97" s="69"/>
      <c r="C97" s="73"/>
      <c r="D97" s="75"/>
      <c r="E97" s="58"/>
      <c r="F97" s="265" t="s">
        <v>283</v>
      </c>
      <c r="G97" s="59"/>
      <c r="H97" s="59"/>
      <c r="I97" s="58"/>
      <c r="J97" s="58"/>
      <c r="K97" s="58"/>
      <c r="L97" s="89"/>
      <c r="M97" s="81">
        <f>ROUND(M95*0.2409,0)</f>
        <v>0</v>
      </c>
      <c r="N97" s="77"/>
      <c r="O97" s="76"/>
      <c r="P97" s="76">
        <f>SUM(L97:O97)</f>
        <v>0</v>
      </c>
    </row>
    <row r="98" spans="1:16" ht="20.25" customHeight="1">
      <c r="A98" s="55"/>
      <c r="B98" s="69"/>
      <c r="C98" s="73"/>
      <c r="D98" s="43"/>
      <c r="E98" s="58"/>
      <c r="F98" s="58"/>
      <c r="G98" s="58"/>
      <c r="H98" s="58"/>
      <c r="I98" s="58"/>
      <c r="J98" s="58"/>
      <c r="K98" s="86" t="s">
        <v>17</v>
      </c>
      <c r="L98" s="90">
        <f>L95</f>
        <v>0</v>
      </c>
      <c r="M98" s="76">
        <f>SUM(M95:M97)</f>
        <v>0</v>
      </c>
      <c r="N98" s="76">
        <f>SUM(N95:N97)</f>
        <v>0</v>
      </c>
      <c r="O98" s="76">
        <f>SUM(O95:O97)</f>
        <v>0</v>
      </c>
      <c r="P98" s="76">
        <f>SUM(P95:P97)</f>
        <v>0</v>
      </c>
    </row>
    <row r="99" spans="1:16" ht="13.8">
      <c r="A99" s="121"/>
      <c r="B99" s="122"/>
      <c r="C99" s="131"/>
      <c r="D99" s="124"/>
      <c r="E99" s="133"/>
      <c r="F99" s="128"/>
      <c r="G99" s="128"/>
      <c r="H99" s="128"/>
      <c r="I99" s="128"/>
      <c r="J99" s="128"/>
      <c r="K99" s="126"/>
      <c r="L99" s="129"/>
      <c r="M99" s="129"/>
      <c r="N99" s="129"/>
      <c r="O99" s="129"/>
      <c r="P99" s="128"/>
    </row>
    <row r="100" spans="1:16" ht="13.8">
      <c r="A100" s="121"/>
      <c r="B100" s="122"/>
      <c r="C100" s="131"/>
      <c r="D100" s="124"/>
      <c r="E100" s="125"/>
      <c r="F100" s="128"/>
      <c r="G100" s="128"/>
      <c r="H100" s="126"/>
      <c r="I100" s="128"/>
      <c r="J100" s="128"/>
      <c r="K100" s="126"/>
      <c r="L100" s="129"/>
      <c r="M100" s="129"/>
      <c r="N100" s="129"/>
      <c r="O100" s="129"/>
      <c r="P100" s="128"/>
    </row>
    <row r="101" spans="1:16">
      <c r="A101" s="130"/>
      <c r="B101" s="130"/>
      <c r="C101" s="130"/>
      <c r="D101" s="130"/>
      <c r="E101" s="130"/>
      <c r="F101" s="130"/>
      <c r="G101" s="130"/>
      <c r="H101" s="130"/>
      <c r="I101" s="130"/>
      <c r="J101" s="130"/>
      <c r="K101" s="130"/>
      <c r="L101" s="130"/>
      <c r="M101" s="130"/>
      <c r="N101" s="130"/>
      <c r="O101" s="130"/>
      <c r="P101" s="130"/>
    </row>
    <row r="102" spans="1:16">
      <c r="A102" s="130"/>
      <c r="B102" s="130"/>
      <c r="C102" s="130"/>
      <c r="D102" s="130"/>
      <c r="E102" s="130"/>
      <c r="F102" s="130"/>
      <c r="G102" s="130"/>
      <c r="H102" s="130"/>
      <c r="I102" s="130"/>
      <c r="J102" s="130"/>
      <c r="K102" s="130"/>
      <c r="L102" s="130"/>
      <c r="M102" s="130"/>
      <c r="N102" s="130"/>
      <c r="O102" s="130"/>
      <c r="P102" s="130"/>
    </row>
    <row r="103" spans="1:16">
      <c r="A103" s="130"/>
      <c r="B103" s="130"/>
      <c r="C103" s="130"/>
      <c r="D103" s="130"/>
      <c r="E103" s="130"/>
      <c r="F103" s="130"/>
      <c r="G103" s="130"/>
      <c r="H103" s="130"/>
      <c r="I103" s="130"/>
      <c r="J103" s="130"/>
      <c r="K103" s="130"/>
      <c r="L103" s="130"/>
      <c r="M103" s="130"/>
      <c r="N103" s="130"/>
      <c r="O103" s="130"/>
      <c r="P103" s="130"/>
    </row>
    <row r="104" spans="1:16">
      <c r="A104" s="130"/>
      <c r="B104" s="130"/>
      <c r="C104" s="130"/>
      <c r="D104" s="130"/>
      <c r="E104" s="130"/>
      <c r="F104" s="130"/>
      <c r="G104" s="130"/>
      <c r="H104" s="130"/>
      <c r="I104" s="130"/>
      <c r="J104" s="130"/>
      <c r="K104" s="130"/>
      <c r="L104" s="130"/>
      <c r="M104" s="130"/>
      <c r="N104" s="130"/>
      <c r="O104" s="130"/>
      <c r="P104" s="130"/>
    </row>
    <row r="105" spans="1:16" ht="13.8">
      <c r="A105" s="121"/>
      <c r="B105" s="122"/>
      <c r="C105" s="131"/>
      <c r="D105" s="124"/>
      <c r="E105" s="125"/>
      <c r="F105" s="128"/>
      <c r="G105" s="128"/>
      <c r="H105" s="128"/>
      <c r="I105" s="128"/>
      <c r="J105" s="128"/>
      <c r="K105" s="128"/>
      <c r="L105" s="129"/>
      <c r="M105" s="129"/>
      <c r="N105" s="129"/>
      <c r="O105" s="129"/>
      <c r="P105" s="128"/>
    </row>
    <row r="106" spans="1:16" ht="13.8">
      <c r="A106" s="121"/>
      <c r="B106" s="122"/>
      <c r="C106" s="131"/>
      <c r="D106" s="124"/>
      <c r="E106" s="133"/>
      <c r="F106" s="128"/>
      <c r="G106" s="128"/>
      <c r="H106" s="128"/>
      <c r="I106" s="128"/>
      <c r="J106" s="128"/>
      <c r="K106" s="128"/>
      <c r="L106" s="129"/>
      <c r="M106" s="129"/>
      <c r="N106" s="129"/>
      <c r="O106" s="129"/>
      <c r="P106" s="128"/>
    </row>
    <row r="107" spans="1:16" ht="19.5" customHeight="1">
      <c r="A107" s="121"/>
      <c r="B107" s="122"/>
      <c r="C107" s="174"/>
      <c r="D107" s="124"/>
      <c r="E107" s="125"/>
      <c r="F107" s="128"/>
      <c r="G107" s="128"/>
      <c r="H107" s="126"/>
      <c r="I107" s="128"/>
      <c r="J107" s="128"/>
      <c r="K107" s="126"/>
      <c r="L107" s="129"/>
      <c r="M107" s="129"/>
      <c r="N107" s="129"/>
      <c r="O107" s="129"/>
      <c r="P107" s="128"/>
    </row>
    <row r="108" spans="1:16" ht="13.8">
      <c r="A108" s="121"/>
      <c r="B108" s="122"/>
      <c r="C108" s="123"/>
      <c r="D108" s="124"/>
      <c r="E108" s="125"/>
      <c r="F108" s="128"/>
      <c r="G108" s="128"/>
      <c r="H108" s="128"/>
      <c r="I108" s="128"/>
      <c r="J108" s="128"/>
      <c r="K108" s="128"/>
      <c r="L108" s="129"/>
      <c r="M108" s="129"/>
      <c r="N108" s="129"/>
      <c r="O108" s="129"/>
      <c r="P108" s="128"/>
    </row>
    <row r="109" spans="1:16" ht="13.8">
      <c r="A109" s="121"/>
      <c r="B109" s="122"/>
      <c r="C109" s="123"/>
      <c r="D109" s="124"/>
      <c r="E109" s="125"/>
      <c r="F109" s="128"/>
      <c r="G109" s="128"/>
      <c r="H109" s="128"/>
      <c r="I109" s="128"/>
      <c r="J109" s="128"/>
      <c r="K109" s="128"/>
      <c r="L109" s="129"/>
      <c r="M109" s="129"/>
      <c r="N109" s="129"/>
      <c r="O109" s="129"/>
      <c r="P109" s="128"/>
    </row>
    <row r="110" spans="1:16" ht="13.8">
      <c r="A110" s="121"/>
      <c r="B110" s="122"/>
      <c r="C110" s="123"/>
      <c r="D110" s="124"/>
      <c r="E110" s="133"/>
      <c r="F110" s="128"/>
      <c r="G110" s="128"/>
      <c r="H110" s="128"/>
      <c r="I110" s="126"/>
      <c r="J110" s="128"/>
      <c r="K110" s="128"/>
      <c r="L110" s="129"/>
      <c r="M110" s="129"/>
      <c r="N110" s="129"/>
      <c r="O110" s="129"/>
      <c r="P110" s="128"/>
    </row>
    <row r="111" spans="1:16" ht="13.8">
      <c r="A111" s="121"/>
      <c r="B111" s="122"/>
      <c r="C111" s="123"/>
      <c r="D111" s="124"/>
      <c r="E111" s="125"/>
      <c r="F111" s="128"/>
      <c r="G111" s="128"/>
      <c r="H111" s="128"/>
      <c r="I111" s="128"/>
      <c r="J111" s="126"/>
      <c r="K111" s="128"/>
      <c r="L111" s="129"/>
      <c r="M111" s="129"/>
      <c r="N111" s="129"/>
      <c r="O111" s="129"/>
      <c r="P111" s="128"/>
    </row>
    <row r="112" spans="1:16" ht="13.8">
      <c r="A112" s="121"/>
      <c r="B112" s="122"/>
      <c r="C112" s="123"/>
      <c r="D112" s="124"/>
      <c r="E112" s="125"/>
      <c r="F112" s="128"/>
      <c r="G112" s="128"/>
      <c r="H112" s="128"/>
      <c r="I112" s="128"/>
      <c r="J112" s="126"/>
      <c r="K112" s="128"/>
      <c r="L112" s="129"/>
      <c r="M112" s="129"/>
      <c r="N112" s="129"/>
      <c r="O112" s="129"/>
      <c r="P112" s="128"/>
    </row>
    <row r="113" spans="1:16" ht="13.8">
      <c r="A113" s="121"/>
      <c r="B113" s="122"/>
      <c r="C113" s="123"/>
      <c r="D113" s="124"/>
      <c r="E113" s="125"/>
      <c r="F113" s="128"/>
      <c r="G113" s="128"/>
      <c r="H113" s="128"/>
      <c r="I113" s="128"/>
      <c r="J113" s="126"/>
      <c r="K113" s="128"/>
      <c r="L113" s="129"/>
      <c r="M113" s="129"/>
      <c r="N113" s="129"/>
      <c r="O113" s="129"/>
      <c r="P113" s="128"/>
    </row>
    <row r="114" spans="1:16" ht="13.8">
      <c r="A114" s="121"/>
      <c r="B114" s="122"/>
      <c r="C114" s="131"/>
      <c r="D114" s="124"/>
      <c r="E114" s="133"/>
      <c r="F114" s="128"/>
      <c r="G114" s="128"/>
      <c r="H114" s="128"/>
      <c r="I114" s="128"/>
      <c r="J114" s="126"/>
      <c r="K114" s="128"/>
      <c r="L114" s="129"/>
      <c r="M114" s="129"/>
      <c r="N114" s="129"/>
      <c r="O114" s="129"/>
      <c r="P114" s="128"/>
    </row>
    <row r="115" spans="1:16" ht="13.8">
      <c r="A115" s="121"/>
      <c r="B115" s="122"/>
      <c r="C115" s="123"/>
      <c r="D115" s="124"/>
      <c r="E115" s="125"/>
      <c r="F115" s="128"/>
      <c r="G115" s="128"/>
      <c r="H115" s="128"/>
      <c r="I115" s="128"/>
      <c r="J115" s="128"/>
      <c r="K115" s="128"/>
      <c r="L115" s="129"/>
      <c r="M115" s="129"/>
      <c r="N115" s="129"/>
      <c r="O115" s="129"/>
      <c r="P115" s="128"/>
    </row>
    <row r="116" spans="1:16" ht="13.8">
      <c r="A116" s="121"/>
      <c r="B116" s="122"/>
      <c r="C116" s="131"/>
      <c r="D116" s="124"/>
      <c r="E116" s="133"/>
      <c r="F116" s="128"/>
      <c r="G116" s="128"/>
      <c r="H116" s="128"/>
      <c r="I116" s="128"/>
      <c r="J116" s="128"/>
      <c r="K116" s="128"/>
      <c r="L116" s="129"/>
      <c r="M116" s="129"/>
      <c r="N116" s="129"/>
      <c r="O116" s="129"/>
      <c r="P116" s="128"/>
    </row>
    <row r="117" spans="1:16" ht="13.8">
      <c r="A117" s="121"/>
      <c r="B117" s="122"/>
      <c r="C117" s="131"/>
      <c r="D117" s="124"/>
      <c r="E117" s="133"/>
      <c r="F117" s="128"/>
      <c r="G117" s="128"/>
      <c r="H117" s="128"/>
      <c r="I117" s="128"/>
      <c r="J117" s="126"/>
      <c r="K117" s="128"/>
      <c r="L117" s="129"/>
      <c r="M117" s="129"/>
      <c r="N117" s="129"/>
      <c r="O117" s="129"/>
      <c r="P117" s="128"/>
    </row>
    <row r="118" spans="1:16" ht="13.8">
      <c r="A118" s="121"/>
      <c r="B118" s="122"/>
      <c r="C118" s="131"/>
      <c r="D118" s="124"/>
      <c r="E118" s="133"/>
      <c r="F118" s="128"/>
      <c r="G118" s="128"/>
      <c r="H118" s="128"/>
      <c r="I118" s="128"/>
      <c r="J118" s="126"/>
      <c r="K118" s="128"/>
      <c r="L118" s="129"/>
      <c r="M118" s="129"/>
      <c r="N118" s="129"/>
      <c r="O118" s="129"/>
      <c r="P118" s="128"/>
    </row>
    <row r="119" spans="1:16" ht="13.8">
      <c r="A119" s="121"/>
      <c r="B119" s="122"/>
      <c r="C119" s="123"/>
      <c r="D119" s="124"/>
      <c r="E119" s="125"/>
      <c r="F119" s="128"/>
      <c r="G119" s="128"/>
      <c r="H119" s="126"/>
      <c r="I119" s="128"/>
      <c r="J119" s="128"/>
      <c r="K119" s="128"/>
      <c r="L119" s="129"/>
      <c r="M119" s="129"/>
      <c r="N119" s="129"/>
      <c r="O119" s="129"/>
      <c r="P119" s="128"/>
    </row>
    <row r="120" spans="1:16" ht="13.8">
      <c r="A120" s="121"/>
      <c r="B120" s="122"/>
      <c r="C120" s="131"/>
      <c r="D120" s="124"/>
      <c r="E120" s="125"/>
      <c r="F120" s="126"/>
      <c r="G120" s="126"/>
      <c r="H120" s="126"/>
      <c r="I120" s="128"/>
      <c r="J120" s="126"/>
      <c r="K120" s="128"/>
      <c r="L120" s="129"/>
      <c r="M120" s="129"/>
      <c r="N120" s="129"/>
      <c r="O120" s="129"/>
      <c r="P120" s="128"/>
    </row>
    <row r="121" spans="1:16" ht="13.8">
      <c r="A121" s="121"/>
      <c r="B121" s="175"/>
      <c r="C121" s="123"/>
      <c r="D121" s="124"/>
      <c r="E121" s="125"/>
      <c r="F121" s="126"/>
      <c r="G121" s="126"/>
      <c r="H121" s="126"/>
      <c r="I121" s="128"/>
      <c r="J121" s="126"/>
      <c r="K121" s="128"/>
      <c r="L121" s="129"/>
      <c r="M121" s="129"/>
      <c r="N121" s="129"/>
      <c r="O121" s="129"/>
      <c r="P121" s="128"/>
    </row>
    <row r="122" spans="1:16" ht="19.5" customHeight="1">
      <c r="A122" s="130"/>
      <c r="B122" s="130"/>
      <c r="C122" s="130"/>
      <c r="D122" s="130"/>
      <c r="E122" s="130"/>
      <c r="F122" s="130"/>
      <c r="G122" s="130"/>
      <c r="H122" s="130"/>
      <c r="I122" s="130"/>
      <c r="J122" s="130"/>
      <c r="K122" s="130"/>
      <c r="L122" s="130"/>
      <c r="M122" s="130"/>
      <c r="N122" s="130"/>
      <c r="O122" s="130"/>
      <c r="P122" s="130"/>
    </row>
    <row r="123" spans="1:16" ht="19.5" customHeight="1"/>
    <row r="124" spans="1:16" ht="19.5" customHeight="1"/>
    <row r="125" spans="1:16" ht="19.5" customHeight="1"/>
    <row r="126" spans="1:16" ht="13.8">
      <c r="A126" s="121"/>
      <c r="B126" s="122"/>
      <c r="C126" s="131"/>
      <c r="D126" s="124"/>
      <c r="E126" s="152"/>
      <c r="F126" s="128"/>
      <c r="G126" s="126"/>
      <c r="H126" s="126"/>
      <c r="I126" s="128"/>
      <c r="J126" s="128"/>
      <c r="K126" s="128"/>
      <c r="L126" s="129"/>
      <c r="M126" s="129"/>
      <c r="N126" s="129"/>
      <c r="O126" s="129"/>
      <c r="P126" s="128"/>
    </row>
    <row r="127" spans="1:16" ht="16.5" customHeight="1">
      <c r="A127" s="121"/>
      <c r="B127" s="122"/>
      <c r="C127" s="153"/>
      <c r="D127" s="124"/>
      <c r="E127" s="133"/>
      <c r="F127" s="132"/>
      <c r="G127" s="128"/>
      <c r="H127" s="128"/>
      <c r="I127" s="128"/>
      <c r="J127" s="128"/>
      <c r="K127" s="128"/>
      <c r="L127" s="154"/>
      <c r="M127" s="129"/>
      <c r="N127" s="129"/>
      <c r="O127" s="129"/>
      <c r="P127" s="128"/>
    </row>
    <row r="128" spans="1:16" ht="13.8">
      <c r="A128" s="121"/>
      <c r="B128" s="122"/>
      <c r="C128" s="131"/>
      <c r="D128" s="124"/>
      <c r="E128" s="155"/>
      <c r="F128" s="128"/>
      <c r="G128" s="128"/>
      <c r="H128" s="126"/>
      <c r="I128" s="127"/>
      <c r="J128" s="128"/>
      <c r="K128" s="126"/>
      <c r="L128" s="129"/>
      <c r="M128" s="129"/>
      <c r="N128" s="129"/>
      <c r="O128" s="129"/>
      <c r="P128" s="128"/>
    </row>
    <row r="129" spans="1:23" ht="13.8">
      <c r="A129" s="121"/>
      <c r="B129" s="122"/>
      <c r="C129" s="131"/>
      <c r="D129" s="124"/>
      <c r="E129" s="133"/>
      <c r="F129" s="132"/>
      <c r="G129" s="128"/>
      <c r="H129" s="126"/>
      <c r="I129" s="128"/>
      <c r="J129" s="128"/>
      <c r="K129" s="128"/>
      <c r="L129" s="154"/>
      <c r="M129" s="154"/>
      <c r="N129" s="129"/>
      <c r="O129" s="129"/>
      <c r="P129" s="128"/>
    </row>
    <row r="130" spans="1:23" ht="13.8">
      <c r="A130" s="121"/>
      <c r="B130" s="122"/>
      <c r="C130" s="131"/>
      <c r="D130" s="124"/>
      <c r="E130" s="155"/>
      <c r="F130" s="126"/>
      <c r="G130" s="128"/>
      <c r="H130" s="128"/>
      <c r="I130" s="128"/>
      <c r="J130" s="128"/>
      <c r="K130" s="128"/>
      <c r="L130" s="129"/>
      <c r="M130" s="129"/>
      <c r="N130" s="129"/>
      <c r="O130" s="129"/>
      <c r="P130" s="128"/>
    </row>
    <row r="131" spans="1:23" ht="13.8">
      <c r="A131" s="121"/>
      <c r="B131" s="122"/>
      <c r="C131" s="131"/>
      <c r="D131" s="124"/>
      <c r="E131" s="125"/>
      <c r="F131" s="126"/>
      <c r="G131" s="126"/>
      <c r="H131" s="126"/>
      <c r="I131" s="128"/>
      <c r="J131" s="126"/>
      <c r="K131" s="128"/>
      <c r="L131" s="129"/>
      <c r="M131" s="129"/>
      <c r="N131" s="129"/>
      <c r="O131" s="129"/>
      <c r="P131" s="128"/>
    </row>
    <row r="136" spans="1:23" ht="13.8">
      <c r="A136" s="121"/>
      <c r="B136" s="122"/>
      <c r="C136" s="123"/>
      <c r="D136" s="124"/>
      <c r="E136" s="125"/>
      <c r="F136" s="126"/>
      <c r="G136" s="126"/>
      <c r="H136" s="126"/>
      <c r="I136" s="127"/>
      <c r="J136" s="128"/>
      <c r="K136" s="128"/>
      <c r="L136" s="129"/>
      <c r="M136" s="129"/>
      <c r="N136" s="126"/>
      <c r="O136" s="129"/>
      <c r="P136" s="128"/>
      <c r="Q136" s="130"/>
      <c r="R136" s="130"/>
      <c r="S136" s="130"/>
      <c r="T136" s="130"/>
      <c r="U136" s="130"/>
      <c r="V136" s="130"/>
      <c r="W136" s="130"/>
    </row>
    <row r="137" spans="1:23" ht="13.8">
      <c r="A137" s="121"/>
      <c r="B137" s="122"/>
      <c r="C137" s="131"/>
      <c r="D137" s="124"/>
      <c r="E137" s="125"/>
      <c r="F137" s="132"/>
      <c r="G137" s="128"/>
      <c r="H137" s="128"/>
      <c r="I137" s="128"/>
      <c r="J137" s="128"/>
      <c r="K137" s="128"/>
      <c r="L137" s="129"/>
      <c r="M137" s="129"/>
      <c r="N137" s="129"/>
      <c r="O137" s="129"/>
      <c r="P137" s="128"/>
      <c r="Q137" s="130"/>
      <c r="R137" s="130"/>
      <c r="S137" s="130"/>
      <c r="T137" s="130"/>
      <c r="U137" s="130"/>
      <c r="V137" s="130"/>
      <c r="W137" s="130"/>
    </row>
    <row r="138" spans="1:23" ht="13.8">
      <c r="A138" s="121"/>
      <c r="B138" s="122"/>
      <c r="C138" s="123"/>
      <c r="D138" s="124"/>
      <c r="E138" s="133"/>
      <c r="F138" s="126"/>
      <c r="G138" s="126"/>
      <c r="H138" s="126"/>
      <c r="I138" s="127"/>
      <c r="J138" s="128"/>
      <c r="K138" s="128"/>
      <c r="L138" s="129"/>
      <c r="M138" s="129"/>
      <c r="N138" s="126"/>
      <c r="O138" s="129"/>
      <c r="P138" s="128"/>
      <c r="Q138" s="130"/>
      <c r="R138" s="130"/>
      <c r="S138" s="130"/>
      <c r="T138" s="130"/>
      <c r="U138" s="130"/>
      <c r="V138" s="130"/>
      <c r="W138" s="130"/>
    </row>
    <row r="139" spans="1:23" ht="13.8">
      <c r="A139" s="121"/>
      <c r="B139" s="122"/>
      <c r="C139" s="123"/>
      <c r="D139" s="124"/>
      <c r="E139" s="125"/>
      <c r="F139" s="134"/>
      <c r="G139" s="126"/>
      <c r="H139" s="128"/>
      <c r="I139" s="128"/>
      <c r="J139" s="128"/>
      <c r="K139" s="128"/>
      <c r="L139" s="129"/>
      <c r="M139" s="129"/>
      <c r="N139" s="129"/>
      <c r="O139" s="129"/>
      <c r="P139" s="128"/>
      <c r="Q139" s="130"/>
      <c r="R139" s="130"/>
      <c r="S139" s="130"/>
      <c r="T139" s="130"/>
      <c r="U139" s="130"/>
      <c r="V139" s="130"/>
      <c r="W139" s="130"/>
    </row>
    <row r="140" spans="1:23" ht="13.8">
      <c r="A140" s="135"/>
      <c r="B140" s="136"/>
      <c r="C140" s="131"/>
      <c r="D140" s="75"/>
      <c r="E140" s="124"/>
      <c r="F140" s="124"/>
      <c r="G140" s="124"/>
      <c r="H140" s="124"/>
      <c r="I140" s="124"/>
      <c r="J140" s="124"/>
      <c r="K140" s="124"/>
      <c r="L140" s="128"/>
      <c r="M140" s="128"/>
      <c r="N140" s="128"/>
      <c r="O140" s="128"/>
      <c r="P140" s="128"/>
      <c r="Q140" s="130"/>
      <c r="R140" s="130"/>
      <c r="S140" s="130"/>
      <c r="T140" s="130"/>
      <c r="U140" s="130"/>
      <c r="V140" s="130"/>
      <c r="W140" s="130"/>
    </row>
    <row r="141" spans="1:23" s="120" customFormat="1" ht="13.8">
      <c r="A141" s="135"/>
      <c r="B141" s="136"/>
      <c r="C141" s="131"/>
      <c r="D141" s="75"/>
      <c r="E141" s="124"/>
      <c r="F141" s="124"/>
      <c r="G141" s="124"/>
      <c r="H141" s="124"/>
      <c r="I141" s="124"/>
      <c r="J141" s="126"/>
      <c r="K141" s="124"/>
      <c r="L141" s="128"/>
      <c r="M141" s="128"/>
      <c r="N141" s="128"/>
      <c r="O141" s="128"/>
      <c r="P141" s="128"/>
      <c r="Q141" s="137"/>
      <c r="R141" s="137"/>
      <c r="S141" s="137"/>
      <c r="T141" s="137"/>
      <c r="U141" s="137"/>
      <c r="V141" s="137"/>
      <c r="W141" s="137"/>
    </row>
    <row r="142" spans="1:23" ht="13.8">
      <c r="A142" s="135"/>
      <c r="B142" s="136"/>
      <c r="C142" s="131"/>
      <c r="D142" s="75"/>
      <c r="E142" s="124"/>
      <c r="F142" s="138"/>
      <c r="G142" s="138"/>
      <c r="H142" s="138"/>
      <c r="I142" s="124"/>
      <c r="J142" s="124"/>
      <c r="K142" s="124"/>
      <c r="L142" s="128"/>
      <c r="M142" s="128"/>
      <c r="N142" s="128"/>
      <c r="O142" s="128"/>
      <c r="P142" s="128"/>
      <c r="Q142" s="130"/>
      <c r="R142" s="130"/>
      <c r="S142" s="130"/>
      <c r="T142" s="130"/>
      <c r="U142" s="130"/>
      <c r="V142" s="130"/>
      <c r="W142" s="130"/>
    </row>
    <row r="143" spans="1:23" ht="13.8">
      <c r="A143" s="135"/>
      <c r="B143" s="136"/>
      <c r="C143" s="131"/>
      <c r="D143" s="75"/>
      <c r="E143" s="124"/>
      <c r="F143" s="124"/>
      <c r="G143" s="124"/>
      <c r="H143" s="124"/>
      <c r="I143" s="124"/>
      <c r="J143" s="124"/>
      <c r="K143" s="126"/>
      <c r="L143" s="128"/>
      <c r="M143" s="128"/>
      <c r="N143" s="128"/>
      <c r="O143" s="128"/>
      <c r="P143" s="128"/>
      <c r="Q143" s="130"/>
      <c r="R143" s="130"/>
      <c r="S143" s="130"/>
      <c r="T143" s="130"/>
      <c r="U143" s="130"/>
      <c r="V143" s="130"/>
      <c r="W143" s="130"/>
    </row>
  </sheetData>
  <mergeCells count="14">
    <mergeCell ref="A2:P2"/>
    <mergeCell ref="A3:P3"/>
    <mergeCell ref="A5:P5"/>
    <mergeCell ref="A6:P6"/>
    <mergeCell ref="A1:P1"/>
    <mergeCell ref="A7:P7"/>
    <mergeCell ref="O9:P9"/>
    <mergeCell ref="A11:A12"/>
    <mergeCell ref="B11:B12"/>
    <mergeCell ref="C11:C12"/>
    <mergeCell ref="D11:D12"/>
    <mergeCell ref="E11:E12"/>
    <mergeCell ref="F11:K11"/>
    <mergeCell ref="L11:P11"/>
  </mergeCells>
  <phoneticPr fontId="3" type="noConversion"/>
  <printOptions horizontalCentered="1"/>
  <pageMargins left="0.74803149606299213" right="0.35433070866141736" top="0.98425196850393704" bottom="0.59055118110236227" header="0.51181102362204722" footer="0.51181102362204722"/>
  <pageSetup paperSize="9" orientation="landscape" verticalDpi="0" r:id="rId1"/>
  <headerFooter alignWithMargins="0">
    <oddHeader>&amp;C&amp;8Page &amp;P&amp;R&amp;8Tame&amp;A</oddHeader>
    <oddFooter>&amp;L&amp;8&amp;F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Titullapa</vt:lpstr>
      <vt:lpstr>Paskaidrojums</vt:lpstr>
      <vt:lpstr>Kopsavilkums</vt:lpstr>
      <vt:lpstr>1</vt:lpstr>
      <vt:lpstr>'1'!Print_Area</vt:lpstr>
      <vt:lpstr>Kopsavilkums!Print_Area</vt:lpstr>
      <vt:lpstr>Titullapa!Print_Area</vt:lpstr>
      <vt:lpstr>'1'!Print_Titles</vt:lpstr>
    </vt:vector>
  </TitlesOfParts>
  <Company>HCData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galina</dc:creator>
  <cp:lastModifiedBy>Liga_Blate</cp:lastModifiedBy>
  <cp:lastPrinted>2014-04-03T07:06:46Z</cp:lastPrinted>
  <dcterms:created xsi:type="dcterms:W3CDTF">2009-02-10T12:10:42Z</dcterms:created>
  <dcterms:modified xsi:type="dcterms:W3CDTF">2014-04-03T07:58:13Z</dcterms:modified>
</cp:coreProperties>
</file>