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Juridiska dala\Iepirkumi\Nolikumi 2018\4_gajeju_cels_nakotnes_iela\"/>
    </mc:Choice>
  </mc:AlternateContent>
  <bookViews>
    <workbookView xWindow="0" yWindow="0" windowWidth="28800" windowHeight="12435" tabRatio="931" activeTab="3"/>
  </bookViews>
  <sheets>
    <sheet name="koptāme" sheetId="87" r:id="rId1"/>
    <sheet name="1 TS" sheetId="85" r:id="rId2"/>
    <sheet name="2 EST" sheetId="90" r:id="rId3"/>
    <sheet name="3 ELT" sheetId="91" r:id="rId4"/>
  </sheets>
  <definedNames>
    <definedName name="_xlnm._FilterDatabase" localSheetId="1" hidden="1">'1 TS'!$A$15:$P$15</definedName>
    <definedName name="_xlnm._FilterDatabase" localSheetId="2" hidden="1">'2 EST'!$A$15:$O$15</definedName>
    <definedName name="_xlnm._FilterDatabase" localSheetId="3" hidden="1">'3 ELT'!$A$15:$P$15</definedName>
    <definedName name="_xlnm._FilterDatabase" localSheetId="0" hidden="1">koptāme!$A$14:$M$14</definedName>
    <definedName name="_xlnm.Print_Area" localSheetId="1">'1 TS'!$A$1:$P$77</definedName>
    <definedName name="_xlnm.Print_Area" localSheetId="2">'2 EST'!$A$1:$O$43</definedName>
    <definedName name="_xlnm.Print_Area" localSheetId="3">'3 ELT'!$A$1:$P$55</definedName>
    <definedName name="_xlnm.Print_Area" localSheetId="0">koptāme!$A$1:$D$24</definedName>
    <definedName name="_xlnm.Print_Titles" localSheetId="1">'1 TS'!$13:$15</definedName>
    <definedName name="_xlnm.Print_Titles" localSheetId="2">'2 EST'!$13:$15</definedName>
    <definedName name="_xlnm.Print_Titles" localSheetId="3">'3 ELT'!$13:$15</definedName>
    <definedName name="_xlnm.Print_Titles" localSheetId="0">koptāme!$11:$14</definedName>
  </definedNames>
  <calcPr calcId="152511" fullPrecision="0"/>
  <fileRecoveryPr autoRecover="0"/>
</workbook>
</file>

<file path=xl/calcChain.xml><?xml version="1.0" encoding="utf-8"?>
<calcChain xmlns="http://schemas.openxmlformats.org/spreadsheetml/2006/main">
  <c r="P54" i="91" l="1"/>
  <c r="D15" i="87" s="1"/>
  <c r="O41" i="90"/>
  <c r="O11" i="90" s="1"/>
  <c r="P74" i="85"/>
  <c r="D13" i="87" s="1"/>
  <c r="O12" i="90"/>
  <c r="D14" i="87" l="1"/>
  <c r="D17" i="87" s="1"/>
  <c r="P12" i="91"/>
  <c r="P11" i="91"/>
  <c r="P12" i="85"/>
  <c r="P11" i="85"/>
  <c r="P34" i="91" l="1"/>
  <c r="P35" i="91"/>
  <c r="P36" i="91"/>
  <c r="P37" i="91"/>
  <c r="P38" i="91"/>
  <c r="P39" i="91"/>
  <c r="P40" i="91"/>
  <c r="P41" i="91"/>
  <c r="P42" i="91"/>
  <c r="P43" i="91"/>
  <c r="P44" i="91"/>
  <c r="P45" i="91"/>
  <c r="P46" i="91"/>
  <c r="P47" i="91"/>
  <c r="P48" i="91"/>
  <c r="P49" i="91"/>
  <c r="P50" i="91"/>
  <c r="P51" i="91"/>
  <c r="P52" i="91"/>
  <c r="P53" i="91"/>
  <c r="P33" i="91"/>
  <c r="P32" i="91"/>
  <c r="P31" i="91"/>
  <c r="P30" i="91"/>
  <c r="P29" i="91"/>
  <c r="P28" i="91"/>
  <c r="P27" i="91"/>
  <c r="P26" i="91"/>
  <c r="P25" i="91"/>
  <c r="P24" i="91"/>
  <c r="P23" i="91"/>
  <c r="P22" i="91"/>
  <c r="P21" i="91"/>
  <c r="P20" i="91"/>
  <c r="P19" i="91"/>
  <c r="P18" i="91"/>
  <c r="P17" i="91"/>
  <c r="H16" i="91"/>
  <c r="O18" i="90"/>
  <c r="O17" i="90"/>
  <c r="G16" i="90"/>
  <c r="P18" i="85"/>
  <c r="P19" i="85"/>
  <c r="P20" i="85"/>
  <c r="P21" i="85"/>
  <c r="P22" i="85"/>
  <c r="P23" i="85"/>
  <c r="P24" i="85"/>
  <c r="P25" i="85"/>
  <c r="P26" i="85"/>
  <c r="P27" i="85"/>
  <c r="P28" i="85"/>
  <c r="P29" i="85"/>
  <c r="P30" i="85"/>
  <c r="P61" i="85"/>
  <c r="P62" i="85"/>
  <c r="P63" i="85"/>
  <c r="P64" i="85"/>
  <c r="P65" i="85"/>
  <c r="P66" i="85"/>
  <c r="P67" i="85"/>
  <c r="P68" i="85"/>
  <c r="P69" i="85"/>
  <c r="P70" i="85"/>
  <c r="P71" i="85"/>
  <c r="P72" i="85"/>
  <c r="P73" i="85"/>
  <c r="P17" i="85"/>
  <c r="D18" i="87" l="1"/>
  <c r="D19" i="87" l="1"/>
  <c r="D20" i="87" s="1"/>
  <c r="D22" i="87" s="1"/>
</calcChain>
</file>

<file path=xl/sharedStrings.xml><?xml version="1.0" encoding="utf-8"?>
<sst xmlns="http://schemas.openxmlformats.org/spreadsheetml/2006/main" count="490" uniqueCount="238">
  <si>
    <t>Kods</t>
  </si>
  <si>
    <t>Mērvienība</t>
  </si>
  <si>
    <t>Vienības izmaksas</t>
  </si>
  <si>
    <t>Kopā uz visu apjomu</t>
  </si>
  <si>
    <t>m</t>
  </si>
  <si>
    <t>Nr. p. k.</t>
  </si>
  <si>
    <t>laika
norma
(c/h)</t>
  </si>
  <si>
    <t>darb-
ietilpība
(c/h)</t>
  </si>
  <si>
    <t>1.1</t>
  </si>
  <si>
    <t>līgumc.</t>
  </si>
  <si>
    <t>m²</t>
  </si>
  <si>
    <t>m³</t>
  </si>
  <si>
    <t>1.2</t>
  </si>
  <si>
    <t>Sastādija:</t>
  </si>
  <si>
    <t>Tāmes izmaksas, EUR</t>
  </si>
  <si>
    <t>Kopējā darbietilpība, c/st</t>
  </si>
  <si>
    <t>Būvlaukuma ierīkošana</t>
  </si>
  <si>
    <t>2.1</t>
  </si>
  <si>
    <t>2.2</t>
  </si>
  <si>
    <t>Būvdarbu apjomu uzmērīšana digitālā formā, izpildokumentācijas sagatavošana</t>
  </si>
  <si>
    <t>1.3</t>
  </si>
  <si>
    <t>1.4</t>
  </si>
  <si>
    <t>1.5</t>
  </si>
  <si>
    <t>1.6</t>
  </si>
  <si>
    <t>Satiksmes organizācija būvdarbu laikā</t>
  </si>
  <si>
    <t>3.2</t>
  </si>
  <si>
    <t>3.3</t>
  </si>
  <si>
    <t>Pasūtītājs : Ķekavas novada pašvaldība</t>
  </si>
  <si>
    <t>gb.</t>
  </si>
  <si>
    <t>kpl.</t>
  </si>
  <si>
    <t>Tāmes Nr.</t>
  </si>
  <si>
    <t>Būvniecības izmaksas kopā</t>
  </si>
  <si>
    <t>Kopā bez PVN:</t>
  </si>
  <si>
    <t xml:space="preserve">     Pievienotās vērtības nodoklis 21.00 % no visu celtniecības izmaksu kopējās summas</t>
  </si>
  <si>
    <t>Kopējā līgumcena ar PVN</t>
  </si>
  <si>
    <t>(paraksts un tā atšifrējums)</t>
  </si>
  <si>
    <t>2.3</t>
  </si>
  <si>
    <t>Lokālā tāme Nr. 1</t>
  </si>
  <si>
    <t>Lokālā tāme Nr. 2</t>
  </si>
  <si>
    <t>TS sadaļa</t>
  </si>
  <si>
    <t>Būvniecības koptāme</t>
  </si>
  <si>
    <t>Lokālā tāme Nr.1</t>
  </si>
  <si>
    <t>Lokālā tāme Nr.2</t>
  </si>
  <si>
    <t>Lokālā tāme Nr.3</t>
  </si>
  <si>
    <t>Trases uzmērīšana un nospraušana</t>
  </si>
  <si>
    <t>Nesaistītu minerālmateriālu pamata nesošā kārta, h=16cm</t>
  </si>
  <si>
    <t>4.7</t>
  </si>
  <si>
    <t>Lokālā tāme Nr. 3</t>
  </si>
  <si>
    <t>kompl.</t>
  </si>
  <si>
    <t>ELT sadaļa</t>
  </si>
  <si>
    <t>Kabelis AXMK 4x16mm2 (vai ekvivalents)</t>
  </si>
  <si>
    <t>Kabeļa brīdinājuma lenta</t>
  </si>
  <si>
    <t>Kabeļa gala apdare EPKT-0015 (vai ekvivalents)</t>
  </si>
  <si>
    <t>Automāts 1fB16A</t>
  </si>
  <si>
    <t>Spaiļu komplekts</t>
  </si>
  <si>
    <t>Koniski cinkots 8.5 m (virs zemes 8 m) apgaismes stabs komplektā ar gumijas gredzenu (starp konsoli un balstu)</t>
  </si>
  <si>
    <t>Pamatne stabam 10 m DBP-13 (1.25m)</t>
  </si>
  <si>
    <t>Konsole L-veida 2/2.5/15</t>
  </si>
  <si>
    <t>Gumijas blīve starp pamatu un apgaismes stabu</t>
  </si>
  <si>
    <t>Apgaismojuma savienojuma spaile bez drošinātāja SV15</t>
  </si>
  <si>
    <t>Papildmateriāli</t>
  </si>
  <si>
    <t>Tranšeja - bedre kabeļa vai citu apakšzemes komunikāciju apsekošanai (šurfēšana)</t>
  </si>
  <si>
    <t>Tranšejas rakšana un aizbēršana viena līdz divu kabeļu (caurules) gūldīšanai 1,0m dziļumā. Darbos ietilpst: Izrakt tranšeju gruntī bez zemes virsmas mākslīgā seguma, ar smilti izveidot kabeļa spilvenu. Pēc caurules vai  kabeļa  ieguldīšanas (šajā pozīcijā nav iekļauts), tranšeju aizbērt, noblīvēt kātrtām pa 0,3 m līdz blīv.koef. 0,98. Atjaunot vienkāršas virsmas kā laukus, pļavas, dārzus. Bez grunts maiņas, iekļaujot smilti (kabeļa spilvenam) un tās atvešanas izmaksas.</t>
  </si>
  <si>
    <t>Brīdinājuma lentas ieklāšana</t>
  </si>
  <si>
    <t xml:space="preserve">Kabeļa NYY-J-3x1.5mm2 ievilkšana apgaismes balstā </t>
  </si>
  <si>
    <t xml:space="preserve">Vēca apgaism. kabeļa ievilkšana apgaismes balsta pamatā un balstā </t>
  </si>
  <si>
    <t xml:space="preserve">Kabeļa AXMK 4x16mm2 ievilkšana apgaismes balsta pamatā un balstā </t>
  </si>
  <si>
    <t>Kabeļu aizsargcaurules d=līdz 110 mm ieguldīšana gatavā tranšejā</t>
  </si>
  <si>
    <t>ZS kabeļa līdz 35 mm2 ievēršana caurulē</t>
  </si>
  <si>
    <t xml:space="preserve">ZS plastmasas izolācijas kabeļa līdz 35 mm2 gala apdare </t>
  </si>
  <si>
    <t>L-veida konsoles montāža</t>
  </si>
  <si>
    <t>Gaismekļa montāža</t>
  </si>
  <si>
    <t>Automātslēdža montāža</t>
  </si>
  <si>
    <t>Balstu bedru rakšana</t>
  </si>
  <si>
    <t>Papilddarbi</t>
  </si>
  <si>
    <t>Materiālu izmaksas</t>
  </si>
  <si>
    <t>Darba izmaksas</t>
  </si>
  <si>
    <t>Būvdarbu nosaukums</t>
  </si>
  <si>
    <t>Daudzums</t>
  </si>
  <si>
    <t>darba samaksas likme (euro/h)</t>
  </si>
  <si>
    <t>darba
alga</t>
  </si>
  <si>
    <t>būvizstrā-dājumi</t>
  </si>
  <si>
    <t>mehā-
nismi</t>
  </si>
  <si>
    <t>Kopā</t>
  </si>
  <si>
    <t>Summa</t>
  </si>
  <si>
    <t>Objekta nosaukums</t>
  </si>
  <si>
    <t>Objekta izmaksas, (euro)</t>
  </si>
  <si>
    <t>Tiešās izmaksas kopā, t. sk. darba devēja sociālais nodoklis (%)</t>
  </si>
  <si>
    <t>Pārbaudīja:</t>
  </si>
  <si>
    <t>(paraksts un tā atšifrējums Sertifikāta Nr.)</t>
  </si>
  <si>
    <t xml:space="preserve">Pasūtījuma Nr.: </t>
  </si>
  <si>
    <t>Izpildītājs :</t>
  </si>
  <si>
    <t>Tāme sastādīta 2018. gada tirgus cenās, pamatojoties uz TS daļas rasējumiem</t>
  </si>
  <si>
    <t>Tāme sastādīta 2018. gada tirgus cenās, pamatojoties uz ELT daļas rasējumiem</t>
  </si>
  <si>
    <t>Finanšu rezerve neparedzētiem darbiem  (5%)</t>
  </si>
  <si>
    <t>Sagatavošanas darbi</t>
  </si>
  <si>
    <t>3.1</t>
  </si>
  <si>
    <t>Esošo apmaļu nojaukšana, aizvedot uz būvuzņēmēja atbērtni</t>
  </si>
  <si>
    <t xml:space="preserve">Esošā asfalta seguma virskārtas nojaukšana frēzējot, hvid=4cm, aizvedot uz pasūtītāja norādīto atbērtni </t>
  </si>
  <si>
    <t>Esošās pazemes siltumtrases demontāža</t>
  </si>
  <si>
    <t>3.4</t>
  </si>
  <si>
    <t>Esošo aku lūku regulēšana, ja būvniecības laikā tiek konstatēts, ka tās nav apmierinošā stāvoklī paredzēt nomaiņu(iekļaujot visus nepieciešamos palīgmateriālus uzstādīšanai un pievienošanai)</t>
  </si>
  <si>
    <t>Zemes darbi</t>
  </si>
  <si>
    <t>4.4</t>
  </si>
  <si>
    <t>Augu zemes norakšana hvid=0,3 m; vēlākai iestrādei</t>
  </si>
  <si>
    <r>
      <t>m</t>
    </r>
    <r>
      <rPr>
        <sz val="10"/>
        <rFont val="Calibri"/>
        <family val="2"/>
        <charset val="186"/>
      </rPr>
      <t>³</t>
    </r>
  </si>
  <si>
    <t>4.2</t>
  </si>
  <si>
    <t>Nederīgas grunts/šķembu norakšana ietves, ietves nomales, ceļa nomales, konstrukcijas izbūvei, aizvedot uz būvuzņemēja atbertni</t>
  </si>
  <si>
    <t>Infiltrācijas aku montāža</t>
  </si>
  <si>
    <t>Skaidr. apraksts</t>
  </si>
  <si>
    <t>Dzelzsbetona kanalizācijas aka d.1500, komplektā ar akas pamatni, pārsedzi, čuguna resti, akas montāža u.c. Aka ar perforāciju, aptīta ar stiklašķiedras audumu, u.c.</t>
  </si>
  <si>
    <t>Būvbedru aizbēršana:</t>
  </si>
  <si>
    <t>Ģeotekstils Secutex vai analogs</t>
  </si>
  <si>
    <t>Šķembu maisījums 40/70, h=40cm</t>
  </si>
  <si>
    <t>ar grunti, pa slāņiem sablīvējot</t>
  </si>
  <si>
    <t>ar smilti, h=30cm</t>
  </si>
  <si>
    <t>Karstā asfalta AC16base izbūve 6cm biezumā</t>
  </si>
  <si>
    <t>Karstā asfalta AC11surf izbūve 4cm biezumā, savienojumu vietas apstrādāt ar bitumena mastiku</t>
  </si>
  <si>
    <t>Segas izbūve,  konstrukcijas</t>
  </si>
  <si>
    <t>4.1</t>
  </si>
  <si>
    <t>7.2</t>
  </si>
  <si>
    <t>Betona ietves apmaļu 100.20.8 uzstādīšana uz betona C30/37 un nesaistīta minerālmateriāla 0/45 pmatnes</t>
  </si>
  <si>
    <t>Ceļa betona apmaļu 100.30.15, slīpās, pazeminātās un R versijas uzstādīšana uz betona C30/37 pamatnes un nesaistītu minerālmateriālu 0/45 pamatnes</t>
  </si>
  <si>
    <t>Betona bruģakmens ietves segas konstrukcijas izbūve</t>
  </si>
  <si>
    <t>4.3</t>
  </si>
  <si>
    <t>5.1</t>
  </si>
  <si>
    <t>Salizturīgās kārtas izbūve, h=25cm</t>
  </si>
  <si>
    <t>5.2</t>
  </si>
  <si>
    <r>
      <t>m</t>
    </r>
    <r>
      <rPr>
        <sz val="10"/>
        <rFont val="Calibri"/>
        <family val="2"/>
        <charset val="186"/>
      </rPr>
      <t>²</t>
    </r>
  </si>
  <si>
    <t>4.5</t>
  </si>
  <si>
    <t>5.5</t>
  </si>
  <si>
    <t>Izlīdzinošās starpkārtas izbūve  3cm biezumā</t>
  </si>
  <si>
    <t>4.6</t>
  </si>
  <si>
    <t>Betona bruģakmens (PRIZMA5), h=6cm</t>
  </si>
  <si>
    <t>Betona bruģakmens iebrauktuvju segas konstrukcijas izbūve</t>
  </si>
  <si>
    <t>Salizturīgās kārtas izbūve, h=30cm</t>
  </si>
  <si>
    <t>4.8</t>
  </si>
  <si>
    <t>Nesaistītu minerālmateriālu pamata nesošā apakškārta, h=14cm</t>
  </si>
  <si>
    <t>4.9</t>
  </si>
  <si>
    <t>Nesaistītu minerālmateriālu pamata nesošā vieskārta, h=12cm</t>
  </si>
  <si>
    <t>4.10</t>
  </si>
  <si>
    <t>Izlīdzinošās starpkārtas izbūve 5cm biezumā</t>
  </si>
  <si>
    <t>4.11</t>
  </si>
  <si>
    <t>Betona bruģakmens (PRIZMA8), h=8cm</t>
  </si>
  <si>
    <t>Asfalta segas pieslēguma vietas konstrukcijas izbūve</t>
  </si>
  <si>
    <t>4.12</t>
  </si>
  <si>
    <t>4.13</t>
  </si>
  <si>
    <t>4.14</t>
  </si>
  <si>
    <t>4.15</t>
  </si>
  <si>
    <t>6.2</t>
  </si>
  <si>
    <t>4.16</t>
  </si>
  <si>
    <t>Grants segas konstrukcijas izbūve</t>
  </si>
  <si>
    <t>4.17</t>
  </si>
  <si>
    <t>4.18</t>
  </si>
  <si>
    <t>Nesaistītu minerālmateriālu pamata nesošā kārta, h=10cm</t>
  </si>
  <si>
    <t>4.19</t>
  </si>
  <si>
    <t>Nesaistītu minerālmateriālu pamata nesošā virskārta, h=20cm</t>
  </si>
  <si>
    <t>Betona bruģakmens pieslēguma vietas konstrukcijas izbūve</t>
  </si>
  <si>
    <t>4.20</t>
  </si>
  <si>
    <t>Izlīdzinošās starpkārtas izbūve 3 (5)cm biezumā</t>
  </si>
  <si>
    <t>4.21</t>
  </si>
  <si>
    <t>Betona bruģakmens (PRIZMA), h=6 (8)cm</t>
  </si>
  <si>
    <t>Satiksmes organizēšana, aprīkojums</t>
  </si>
  <si>
    <t>7.3</t>
  </si>
  <si>
    <t>Ceļa zīmju cinkotu metāla balstu uzstādīšana</t>
  </si>
  <si>
    <t>5.3</t>
  </si>
  <si>
    <t>Esošo ceļa zīmju pārcelšana (Nr.526, 201 un 847 , 206)</t>
  </si>
  <si>
    <t>5.4</t>
  </si>
  <si>
    <t>Ceļa zīmju uzstādīšana:</t>
  </si>
  <si>
    <t>Norādījuma ceļa zīmju uzstādīšana (Nr.537)</t>
  </si>
  <si>
    <t>5.6</t>
  </si>
  <si>
    <t>Papildzīmju uzstādīšana (Nr.833)</t>
  </si>
  <si>
    <t>Labiekārtošana</t>
  </si>
  <si>
    <t>6.1</t>
  </si>
  <si>
    <t>Apzaļumošana ar daudzgadīga zāliena sēklu maisījumu 10cm biezumā, izmantojot būvdarbos iegūto augu zemi</t>
  </si>
  <si>
    <t>Nobeiguma darbi</t>
  </si>
  <si>
    <t>7.1</t>
  </si>
  <si>
    <t>10.1</t>
  </si>
  <si>
    <t xml:space="preserve"> Piezīmes:</t>
  </si>
  <si>
    <t>* Ietves būvdarbu izpildē ievērot "Ceļu specifikācijas 2017" prasības.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</si>
  <si>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</si>
  <si>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</si>
  <si>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</si>
  <si>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</si>
  <si>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</si>
  <si>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</si>
  <si>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</si>
  <si>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 xml:space="preserve"> tāme sastādīta 2018. gada ___.martā</t>
  </si>
  <si>
    <t>tāme sastādīta 2018. gada __.martā</t>
  </si>
  <si>
    <t>Kabelis NYY-J-3x1.5mm2 (vai ekvivalents)</t>
  </si>
  <si>
    <t>Aizsargcaurule d=63mm (450N)</t>
  </si>
  <si>
    <t>Aizsargcaurule d=63mm (750N)</t>
  </si>
  <si>
    <t>gab.</t>
  </si>
  <si>
    <t>Automāts 1fB6A</t>
  </si>
  <si>
    <t>Apgaismojuma balsta stabu montāža</t>
  </si>
  <si>
    <t>Apgaismojuma balstu pamatu montāža</t>
  </si>
  <si>
    <t>Apgaismojuma tīkla pieslēgsana AVS</t>
  </si>
  <si>
    <t>Esošo apgaismojuma balstu ar pamatu demontaža</t>
  </si>
  <si>
    <t>Esošo apgaismojuma gaisvadu kabeļu līnijas demontāža</t>
  </si>
  <si>
    <t>Gaismekļi, Algol 1100, vai analogs</t>
  </si>
  <si>
    <t>*Visi objektā demontējamie materiāli, gaismekļi, cinkoti apgaismes balsti, pamati, gaisavadu līnijas nodot pasūtītājam</t>
  </si>
  <si>
    <t>Pazemes kabelis VMOHBU 3x2x0.5</t>
  </si>
  <si>
    <t>Pazemes kabelis VMOHBU 50x2x0.5</t>
  </si>
  <si>
    <t>Polietilēna caurule d.50mm, l-6000mm</t>
  </si>
  <si>
    <t>gab</t>
  </si>
  <si>
    <t>Polietilēna caurules atzars 100/50</t>
  </si>
  <si>
    <t>Šķeltā caurule d.100mm l-6000mm</t>
  </si>
  <si>
    <t>Brīdīnājuma lente</t>
  </si>
  <si>
    <t>Uzmavas komplekts (Nitto) JCSA 140</t>
  </si>
  <si>
    <t>Uzmavas komplekts (Nitto) JCSA 300</t>
  </si>
  <si>
    <t>Konektori SL8C  (paka 1000 gab.)</t>
  </si>
  <si>
    <t>pac</t>
  </si>
  <si>
    <t>Tranšejas rakšana un aizbēršana platumā līdz 0.5m ar rokām</t>
  </si>
  <si>
    <t>Kabeļa 50x2x0.5 ievēšana esošā kabeļu akā</t>
  </si>
  <si>
    <t>Esošo kabeļu aizsardzība ar šķelto cauruli</t>
  </si>
  <si>
    <t>Kabeļu ieguldīšana kabeļu kanalizācijā</t>
  </si>
  <si>
    <t>Sakaru kabeļu demontāža gruntī</t>
  </si>
  <si>
    <t>Maģistrālo un sadales kabeļu mērījumi starp gala iekārtām 1.pāris</t>
  </si>
  <si>
    <t>pāris</t>
  </si>
  <si>
    <t>Maģistrālo un sadales kabeļu mērījumi starp gala iekārtām, katrs nākošais pāris</t>
  </si>
  <si>
    <t>Sadales tīkla kabeļa uzmavas montāža, kabeļiem ar kopējo tilpumu līdz 100x2, kabeļu skaits līdz 2 kabeļiem</t>
  </si>
  <si>
    <t>uzmava</t>
  </si>
  <si>
    <t>Kabeļu pāru montāža paralēlā uzmavā, kabeļa tilpums 10x2</t>
  </si>
  <si>
    <t>Kabeļu pāru montāža paralēlā uzmavā, kabeļa tilpums 50x2</t>
  </si>
  <si>
    <t>Kabeļu montāža sadales skapjos un krosos, ieskaitot moduļu uzstādīšanu (vecs skapis; jauni kabeļi, vai skapju pārslēgšana, krosu sablīvēšana)</t>
  </si>
  <si>
    <t>10par</t>
  </si>
  <si>
    <t xml:space="preserve">Transporta  organizēšanas plāna izstrādāšana un realizēšana </t>
  </si>
  <si>
    <t>Dokumentācija, atzinumi, rakšanas atļaujas saņemšana un noslēgšana</t>
  </si>
  <si>
    <t>obj.</t>
  </si>
  <si>
    <t>Būvniecības atkritumu utilizācija</t>
  </si>
  <si>
    <t>m3</t>
  </si>
  <si>
    <t>Ģeodēzija un trases nospraušana</t>
  </si>
  <si>
    <t>Transporta izdevumi un montāžas materiāli</t>
  </si>
  <si>
    <t>Tāme sastādīta 2018. gada tirgus cenās, pamatojoties uz EST daļas rasējumiem</t>
  </si>
  <si>
    <t>EST sadaļa</t>
  </si>
  <si>
    <t>Spudzes SON-T 150W, vai analogs</t>
  </si>
  <si>
    <t>Objekta nosaukums:Gājēju ceļa izbūve Nākotnes ielā, Ķekavā, Ķekavas novadā</t>
  </si>
  <si>
    <t>Objekta adrese:  Nākotnes ielā, Ķekavā, Ķekavas novadā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</si>
</sst>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 numFmtId="171" formatCode="0.000"/>
  </numFmts>
  <fonts count="56"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0"/>
      <name val="Arial Baltic"/>
      <charset val="186"/>
    </font>
    <font>
      <sz val="11"/>
      <color theme="1"/>
      <name val="Calibri"/>
      <family val="2"/>
      <charset val="186"/>
      <scheme val="minor"/>
    </font>
    <font>
      <sz val="11"/>
      <color theme="1"/>
      <name val="Calibri"/>
      <family val="2"/>
      <scheme val="minor"/>
    </font>
    <font>
      <sz val="13"/>
      <color theme="1"/>
      <name val="Arial Narrow"/>
      <family val="2"/>
      <charset val="186"/>
    </font>
    <font>
      <sz val="10"/>
      <color theme="1"/>
      <name val="Arial Narrow"/>
      <family val="2"/>
      <charset val="186"/>
    </font>
    <font>
      <b/>
      <sz val="12"/>
      <name val="Arial Narrow"/>
      <family val="2"/>
      <charset val="186"/>
    </font>
    <font>
      <sz val="12"/>
      <name val="Arial"/>
      <family val="2"/>
      <charset val="186"/>
    </font>
    <font>
      <b/>
      <sz val="10"/>
      <name val="Times New Roman"/>
      <family val="1"/>
      <charset val="186"/>
    </font>
    <font>
      <sz val="10"/>
      <name val="Times New Roman"/>
      <family val="1"/>
      <charset val="186"/>
    </font>
    <font>
      <sz val="10"/>
      <name val="Calibri"/>
      <family val="2"/>
      <charset val="186"/>
    </font>
    <font>
      <b/>
      <i/>
      <sz val="10"/>
      <name val="Times New Roman"/>
      <family val="1"/>
      <charset val="186"/>
    </font>
    <font>
      <sz val="10"/>
      <color rgb="FFFF0000"/>
      <name val="Times New Roman"/>
      <family val="1"/>
      <charset val="186"/>
    </font>
    <font>
      <sz val="10"/>
      <color theme="1"/>
      <name val="Times New Roman"/>
      <family val="1"/>
      <charset val="186"/>
    </font>
    <font>
      <b/>
      <u/>
      <sz val="12"/>
      <name val="Times New Roman"/>
      <family val="1"/>
      <charset val="186"/>
    </font>
    <font>
      <sz val="8"/>
      <name val="Times New Roman"/>
      <family val="1"/>
      <charset val="186"/>
    </font>
    <font>
      <sz val="11"/>
      <name val="Times New Roman"/>
      <family val="1"/>
      <charset val="186"/>
    </font>
    <font>
      <sz val="10"/>
      <color theme="1"/>
      <name val="Arial Narrow"/>
      <family val="2"/>
      <charset val="204"/>
    </font>
    <font>
      <sz val="10"/>
      <name val="Arial"/>
    </font>
    <font>
      <sz val="10"/>
      <name val="Arial"/>
      <family val="2"/>
    </font>
    <font>
      <sz val="8"/>
      <name val="Verdana"/>
      <family val="2"/>
    </font>
    <font>
      <sz val="8"/>
      <color rgb="FF000000"/>
      <name val="Verdana"/>
      <family val="2"/>
    </font>
    <font>
      <sz val="8"/>
      <color theme="1"/>
      <name val="Verdana"/>
      <family val="2"/>
    </font>
  </fonts>
  <fills count="25">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s>
  <cellStyleXfs count="246">
    <xf numFmtId="0" fontId="0" fillId="0" borderId="0"/>
    <xf numFmtId="0" fontId="11" fillId="2" borderId="0" applyNumberFormat="0" applyBorder="0" applyAlignment="0" applyProtection="0"/>
    <xf numFmtId="0" fontId="11" fillId="3" borderId="0" applyNumberFormat="0" applyBorder="0" applyAlignment="0" applyProtection="0"/>
    <xf numFmtId="0" fontId="9" fillId="4"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2" fillId="5" borderId="0" applyNumberFormat="0" applyBorder="0" applyAlignment="0" applyProtection="0"/>
    <xf numFmtId="0" fontId="9" fillId="6" borderId="0" applyNumberFormat="0" applyBorder="0" applyAlignment="0" applyProtection="0"/>
    <xf numFmtId="0" fontId="2" fillId="6"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8"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2" fillId="13" borderId="0" applyNumberFormat="0" applyBorder="0" applyAlignment="0" applyProtection="0"/>
    <xf numFmtId="0" fontId="9" fillId="14" borderId="0" applyNumberFormat="0" applyBorder="0" applyAlignment="0" applyProtection="0"/>
    <xf numFmtId="0" fontId="2" fillId="14" borderId="0" applyNumberFormat="0" applyBorder="0" applyAlignment="0" applyProtection="0"/>
    <xf numFmtId="0" fontId="9" fillId="7" borderId="0" applyNumberFormat="0" applyBorder="0" applyAlignment="0" applyProtection="0"/>
    <xf numFmtId="0" fontId="2" fillId="7" borderId="0" applyNumberFormat="0" applyBorder="0" applyAlignment="0" applyProtection="0"/>
    <xf numFmtId="0" fontId="9" fillId="12" borderId="0" applyNumberFormat="0" applyBorder="0" applyAlignment="0" applyProtection="0"/>
    <xf numFmtId="0" fontId="2" fillId="12" borderId="0" applyNumberFormat="0" applyBorder="0" applyAlignment="0" applyProtection="0"/>
    <xf numFmtId="0" fontId="9" fillId="15"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4" fillId="0" borderId="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 fillId="0" borderId="0">
      <protection locked="0"/>
    </xf>
    <xf numFmtId="169" fontId="3" fillId="0" borderId="0" applyFont="0" applyFill="0" applyBorder="0" applyAlignment="0" applyProtection="0"/>
    <xf numFmtId="0" fontId="8" fillId="0" borderId="0"/>
    <xf numFmtId="167" fontId="5" fillId="0" borderId="0">
      <protection locked="0"/>
    </xf>
    <xf numFmtId="168" fontId="6" fillId="0" borderId="0">
      <protection locked="0"/>
    </xf>
    <xf numFmtId="168" fontId="6" fillId="0" borderId="0">
      <protection locked="0"/>
    </xf>
    <xf numFmtId="0" fontId="15" fillId="9" borderId="1" applyNumberFormat="0" applyAlignment="0" applyProtection="0"/>
    <xf numFmtId="0" fontId="16" fillId="20" borderId="2" applyNumberFormat="0" applyAlignment="0" applyProtection="0"/>
    <xf numFmtId="0" fontId="17" fillId="0" borderId="3" applyNumberFormat="0" applyFill="0" applyAlignment="0" applyProtection="0"/>
    <xf numFmtId="0" fontId="14" fillId="6" borderId="0" applyNumberFormat="0" applyBorder="0" applyAlignment="0" applyProtection="0"/>
    <xf numFmtId="0" fontId="19" fillId="21" borderId="0" applyNumberFormat="0" applyBorder="0" applyAlignment="0" applyProtection="0"/>
    <xf numFmtId="0" fontId="35"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textRotation="90"/>
    </xf>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10"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5" fillId="0" borderId="0"/>
    <xf numFmtId="0" fontId="3" fillId="0" borderId="0"/>
    <xf numFmtId="0" fontId="3" fillId="0" borderId="0"/>
    <xf numFmtId="0" fontId="35" fillId="0" borderId="0"/>
    <xf numFmtId="0" fontId="30" fillId="0" borderId="0"/>
    <xf numFmtId="0" fontId="34" fillId="0" borderId="0"/>
    <xf numFmtId="0" fontId="20" fillId="0" borderId="0" applyNumberFormat="0" applyFill="0" applyBorder="0" applyAlignment="0" applyProtection="0"/>
    <xf numFmtId="0" fontId="3" fillId="0" borderId="0"/>
    <xf numFmtId="0" fontId="36" fillId="0" borderId="0"/>
    <xf numFmtId="0" fontId="35" fillId="0" borderId="0"/>
    <xf numFmtId="0" fontId="35" fillId="0" borderId="0"/>
    <xf numFmtId="0" fontId="35" fillId="0" borderId="0"/>
    <xf numFmtId="0" fontId="35" fillId="0" borderId="0"/>
    <xf numFmtId="0" fontId="18" fillId="0" borderId="4" applyNumberFormat="0" applyFill="0" applyAlignment="0" applyProtection="0"/>
    <xf numFmtId="0" fontId="7" fillId="0" borderId="0"/>
    <xf numFmtId="0" fontId="7" fillId="0" borderId="0"/>
    <xf numFmtId="0" fontId="3" fillId="0" borderId="0"/>
    <xf numFmtId="0" fontId="4" fillId="0" borderId="0"/>
    <xf numFmtId="0" fontId="7" fillId="0" borderId="0"/>
    <xf numFmtId="0" fontId="51" fillId="0" borderId="0"/>
    <xf numFmtId="164" fontId="52" fillId="0" borderId="0" applyFont="0" applyFill="0" applyBorder="0" applyAlignment="0" applyProtection="0"/>
    <xf numFmtId="0" fontId="4" fillId="0" borderId="0"/>
    <xf numFmtId="0" fontId="51" fillId="0" borderId="0"/>
  </cellStyleXfs>
  <cellXfs count="253">
    <xf numFmtId="0" fontId="0" fillId="0" borderId="0" xfId="0"/>
    <xf numFmtId="0" fontId="22" fillId="0" borderId="0" xfId="0" applyFont="1" applyFill="1" applyBorder="1" applyAlignment="1">
      <alignment horizontal="center"/>
    </xf>
    <xf numFmtId="0" fontId="21" fillId="0" borderId="0" xfId="0" applyFont="1" applyFill="1" applyBorder="1" applyAlignment="1"/>
    <xf numFmtId="2" fontId="23" fillId="0" borderId="0" xfId="0" applyNumberFormat="1" applyFont="1" applyFill="1" applyBorder="1" applyAlignment="1">
      <alignment horizontal="center"/>
    </xf>
    <xf numFmtId="0" fontId="23" fillId="0" borderId="0" xfId="0" applyFont="1" applyFill="1" applyAlignment="1"/>
    <xf numFmtId="0" fontId="24" fillId="0" borderId="0" xfId="0" applyFont="1" applyFill="1" applyAlignment="1"/>
    <xf numFmtId="0" fontId="23" fillId="0" borderId="0" xfId="0" applyFont="1" applyFill="1" applyBorder="1" applyAlignment="1">
      <alignment horizontal="center"/>
    </xf>
    <xf numFmtId="0" fontId="21" fillId="0" borderId="0" xfId="0" applyFont="1" applyFill="1" applyBorder="1" applyAlignment="1">
      <alignment horizontal="right"/>
    </xf>
    <xf numFmtId="0" fontId="21" fillId="0" borderId="0" xfId="239" applyFont="1" applyFill="1" applyBorder="1" applyAlignment="1"/>
    <xf numFmtId="0" fontId="21" fillId="0" borderId="0" xfId="239" applyFont="1" applyFill="1" applyBorder="1" applyAlignment="1">
      <alignment horizontal="center"/>
    </xf>
    <xf numFmtId="4" fontId="22" fillId="0" borderId="5"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1" fillId="0" borderId="0" xfId="239" applyFont="1" applyFill="1" applyBorder="1" applyAlignment="1">
      <alignment horizontal="left"/>
    </xf>
    <xf numFmtId="0" fontId="25" fillId="0" borderId="0" xfId="0" applyFont="1" applyFill="1" applyAlignment="1"/>
    <xf numFmtId="170" fontId="21" fillId="0" borderId="0" xfId="0" applyNumberFormat="1" applyFont="1" applyFill="1" applyBorder="1" applyAlignment="1">
      <alignment horizontal="left" vertical="center"/>
    </xf>
    <xf numFmtId="4" fontId="22" fillId="0" borderId="10" xfId="0" applyNumberFormat="1" applyFont="1" applyFill="1" applyBorder="1" applyAlignment="1">
      <alignment horizontal="center" vertical="center" wrapText="1"/>
    </xf>
    <xf numFmtId="0" fontId="23" fillId="0" borderId="0" xfId="0" applyFont="1" applyAlignment="1"/>
    <xf numFmtId="0" fontId="21" fillId="0" borderId="0" xfId="0" applyFont="1" applyFill="1"/>
    <xf numFmtId="0" fontId="21" fillId="0" borderId="11" xfId="239" applyFont="1" applyFill="1" applyBorder="1" applyAlignment="1"/>
    <xf numFmtId="0" fontId="21" fillId="0" borderId="11" xfId="239" applyFont="1" applyFill="1" applyBorder="1" applyAlignment="1">
      <alignment horizontal="right"/>
    </xf>
    <xf numFmtId="0" fontId="0" fillId="0" borderId="11" xfId="0" applyFont="1" applyFill="1" applyBorder="1"/>
    <xf numFmtId="0" fontId="27" fillId="0" borderId="0" xfId="0" applyFont="1" applyAlignment="1">
      <alignment horizontal="left"/>
    </xf>
    <xf numFmtId="0" fontId="3" fillId="0" borderId="0" xfId="0" applyFont="1" applyFill="1" applyBorder="1"/>
    <xf numFmtId="0" fontId="22" fillId="0" borderId="0" xfId="0" applyFont="1" applyFill="1" applyBorder="1" applyAlignment="1">
      <alignment horizontal="right"/>
    </xf>
    <xf numFmtId="2" fontId="22" fillId="0" borderId="0" xfId="0" applyNumberFormat="1" applyFont="1" applyFill="1" applyBorder="1"/>
    <xf numFmtId="0" fontId="21" fillId="0" borderId="0" xfId="0" applyFont="1" applyFill="1" applyBorder="1"/>
    <xf numFmtId="2" fontId="22" fillId="0" borderId="0" xfId="239" applyNumberFormat="1" applyFont="1" applyFill="1" applyBorder="1" applyAlignment="1"/>
    <xf numFmtId="0" fontId="26" fillId="0" borderId="0" xfId="0" applyFont="1" applyFill="1" applyBorder="1" applyAlignment="1"/>
    <xf numFmtId="0" fontId="21" fillId="0" borderId="0" xfId="0" applyFont="1" applyFill="1" applyBorder="1" applyAlignment="1">
      <alignment wrapText="1"/>
    </xf>
    <xf numFmtId="0" fontId="21" fillId="0" borderId="0" xfId="0" applyFont="1" applyFill="1" applyBorder="1" applyAlignment="1">
      <alignment horizontal="center" wrapText="1"/>
    </xf>
    <xf numFmtId="0" fontId="21"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0" borderId="0" xfId="239" applyFont="1" applyFill="1" applyBorder="1" applyAlignment="1">
      <alignment horizontal="center" vertical="center"/>
    </xf>
    <xf numFmtId="0" fontId="24" fillId="0" borderId="0" xfId="0" applyFont="1" applyFill="1"/>
    <xf numFmtId="9" fontId="21" fillId="0" borderId="0" xfId="0" applyNumberFormat="1" applyFont="1" applyFill="1" applyBorder="1" applyAlignment="1">
      <alignment horizontal="center"/>
    </xf>
    <xf numFmtId="0" fontId="21" fillId="0" borderId="0" xfId="239" applyFont="1" applyFill="1" applyBorder="1" applyAlignment="1">
      <alignment horizontal="right"/>
    </xf>
    <xf numFmtId="0" fontId="26" fillId="0" borderId="0" xfId="0" applyFont="1" applyFill="1" applyBorder="1" applyAlignment="1">
      <alignment horizontal="center" vertical="top" wrapText="1"/>
    </xf>
    <xf numFmtId="0" fontId="28" fillId="0" borderId="0" xfId="0" applyFont="1" applyFill="1" applyAlignment="1">
      <alignment horizontal="right"/>
    </xf>
    <xf numFmtId="0" fontId="21" fillId="0" borderId="0" xfId="0" applyFont="1"/>
    <xf numFmtId="0" fontId="28" fillId="0" borderId="0" xfId="0" applyFont="1" applyFill="1" applyAlignment="1">
      <alignment vertical="top"/>
    </xf>
    <xf numFmtId="0" fontId="28" fillId="0" borderId="0" xfId="0" applyFont="1" applyFill="1" applyAlignment="1">
      <alignment vertical="center"/>
    </xf>
    <xf numFmtId="0" fontId="28" fillId="0" borderId="0" xfId="0" applyFont="1" applyFill="1" applyBorder="1" applyAlignment="1">
      <alignment wrapText="1"/>
    </xf>
    <xf numFmtId="0" fontId="37" fillId="0" borderId="0" xfId="0" applyFont="1" applyFill="1"/>
    <xf numFmtId="0" fontId="28" fillId="0" borderId="0" xfId="0" applyFont="1" applyFill="1" applyBorder="1" applyAlignment="1">
      <alignment horizontal="center"/>
    </xf>
    <xf numFmtId="0" fontId="28" fillId="0" borderId="0" xfId="0" applyFont="1" applyFill="1" applyAlignment="1"/>
    <xf numFmtId="0" fontId="21" fillId="0" borderId="13" xfId="0" applyFont="1" applyFill="1" applyBorder="1" applyAlignment="1">
      <alignment horizontal="center" vertical="center" wrapText="1"/>
    </xf>
    <xf numFmtId="0" fontId="21" fillId="0" borderId="14" xfId="227" applyFont="1" applyFill="1" applyBorder="1" applyAlignment="1">
      <alignment horizontal="center" vertical="center" wrapText="1"/>
    </xf>
    <xf numFmtId="0" fontId="21" fillId="0" borderId="15" xfId="227" applyFont="1" applyFill="1" applyBorder="1" applyAlignment="1" applyProtection="1">
      <alignment horizontal="center" vertical="center" wrapText="1"/>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4" fontId="22" fillId="0" borderId="0" xfId="0" applyNumberFormat="1" applyFont="1" applyFill="1" applyBorder="1" applyAlignment="1">
      <alignment vertical="center"/>
    </xf>
    <xf numFmtId="0" fontId="29" fillId="0" borderId="0" xfId="0" applyFont="1" applyFill="1" applyBorder="1" applyAlignment="1" applyProtection="1">
      <alignment horizontal="right" vertical="center" wrapText="1"/>
    </xf>
    <xf numFmtId="0" fontId="23" fillId="0" borderId="19" xfId="0" applyFont="1" applyFill="1" applyBorder="1" applyAlignment="1">
      <alignment horizontal="right"/>
    </xf>
    <xf numFmtId="0" fontId="23" fillId="0" borderId="20" xfId="238" applyFont="1" applyFill="1" applyBorder="1" applyAlignment="1">
      <alignment horizontal="center"/>
    </xf>
    <xf numFmtId="0" fontId="23" fillId="0" borderId="20" xfId="238" applyFont="1" applyFill="1" applyBorder="1" applyAlignment="1">
      <alignment horizontal="center" vertical="center"/>
    </xf>
    <xf numFmtId="4" fontId="21" fillId="0" borderId="10" xfId="0" applyNumberFormat="1" applyFont="1" applyFill="1" applyBorder="1" applyAlignment="1" applyProtection="1">
      <alignment horizontal="center" vertical="center"/>
    </xf>
    <xf numFmtId="2" fontId="21" fillId="0" borderId="10" xfId="0" applyNumberFormat="1" applyFont="1" applyFill="1" applyBorder="1" applyAlignment="1">
      <alignment horizontal="center" vertical="center" wrapText="1"/>
    </xf>
    <xf numFmtId="49" fontId="21" fillId="22" borderId="0" xfId="181" applyNumberFormat="1" applyFont="1" applyFill="1" applyBorder="1" applyAlignment="1">
      <alignment horizontal="center"/>
    </xf>
    <xf numFmtId="4" fontId="21" fillId="0" borderId="0" xfId="0" applyNumberFormat="1" applyFont="1" applyFill="1" applyBorder="1" applyAlignment="1" applyProtection="1">
      <alignment horizontal="center" vertical="center"/>
    </xf>
    <xf numFmtId="0" fontId="21" fillId="22" borderId="0" xfId="181" applyFont="1" applyFill="1" applyBorder="1" applyAlignment="1">
      <alignment horizontal="left" wrapText="1"/>
    </xf>
    <xf numFmtId="0" fontId="21" fillId="0" borderId="7" xfId="181" applyFont="1" applyFill="1" applyBorder="1" applyAlignment="1">
      <alignment horizontal="center" vertical="center"/>
    </xf>
    <xf numFmtId="0" fontId="23" fillId="0" borderId="29" xfId="238" applyFont="1" applyFill="1" applyBorder="1" applyAlignment="1">
      <alignment horizontal="center"/>
    </xf>
    <xf numFmtId="0" fontId="23" fillId="0" borderId="29" xfId="238" applyFont="1" applyFill="1" applyBorder="1" applyAlignment="1">
      <alignment horizontal="center" vertical="center"/>
    </xf>
    <xf numFmtId="2" fontId="21" fillId="0" borderId="5" xfId="0" applyNumberFormat="1" applyFont="1" applyFill="1" applyBorder="1" applyAlignment="1">
      <alignment horizontal="center" vertical="center" wrapText="1"/>
    </xf>
    <xf numFmtId="2" fontId="21" fillId="0" borderId="5" xfId="238" applyNumberFormat="1" applyFont="1" applyFill="1" applyBorder="1" applyAlignment="1">
      <alignment horizontal="center" vertical="center"/>
    </xf>
    <xf numFmtId="0" fontId="3" fillId="0" borderId="35" xfId="0" applyFont="1" applyFill="1" applyBorder="1"/>
    <xf numFmtId="0" fontId="3" fillId="0" borderId="36" xfId="0" applyFont="1" applyFill="1" applyBorder="1"/>
    <xf numFmtId="2" fontId="21" fillId="0" borderId="37" xfId="0" applyNumberFormat="1" applyFont="1" applyFill="1" applyBorder="1" applyAlignment="1">
      <alignment horizontal="right"/>
    </xf>
    <xf numFmtId="2" fontId="21" fillId="0" borderId="10" xfId="0" applyNumberFormat="1" applyFont="1" applyFill="1" applyBorder="1" applyAlignment="1">
      <alignment horizontal="right" vertical="center" wrapText="1"/>
    </xf>
    <xf numFmtId="2" fontId="21" fillId="0" borderId="10" xfId="0" applyNumberFormat="1" applyFont="1" applyFill="1" applyBorder="1" applyAlignment="1">
      <alignment vertical="center" wrapText="1"/>
    </xf>
    <xf numFmtId="2" fontId="21" fillId="0" borderId="31" xfId="0" applyNumberFormat="1" applyFont="1" applyFill="1" applyBorder="1" applyAlignment="1">
      <alignment horizontal="right" vertical="center" wrapText="1"/>
    </xf>
    <xf numFmtId="2" fontId="21" fillId="0" borderId="32" xfId="0" applyNumberFormat="1" applyFont="1" applyFill="1" applyBorder="1" applyAlignment="1">
      <alignment horizontal="right" vertical="center" wrapText="1"/>
    </xf>
    <xf numFmtId="2" fontId="21" fillId="0" borderId="33" xfId="0" applyNumberFormat="1" applyFont="1" applyFill="1" applyBorder="1" applyAlignment="1">
      <alignment horizontal="center" vertical="center" wrapText="1"/>
    </xf>
    <xf numFmtId="2" fontId="21" fillId="0" borderId="8" xfId="0" applyNumberFormat="1" applyFont="1" applyFill="1" applyBorder="1" applyAlignment="1">
      <alignment horizontal="right" vertical="center" wrapText="1"/>
    </xf>
    <xf numFmtId="2" fontId="21" fillId="0" borderId="8" xfId="0" applyNumberFormat="1" applyFont="1" applyFill="1" applyBorder="1" applyAlignment="1">
      <alignment horizontal="center" vertical="center" wrapText="1"/>
    </xf>
    <xf numFmtId="2" fontId="21" fillId="0" borderId="32" xfId="0" applyNumberFormat="1" applyFont="1" applyFill="1" applyBorder="1" applyAlignment="1">
      <alignment vertical="center" wrapText="1"/>
    </xf>
    <xf numFmtId="0" fontId="22" fillId="22" borderId="31" xfId="181" applyFont="1" applyFill="1" applyBorder="1" applyAlignment="1">
      <alignment horizontal="center" vertical="center"/>
    </xf>
    <xf numFmtId="4" fontId="22" fillId="0" borderId="32" xfId="0" applyNumberFormat="1" applyFont="1" applyFill="1" applyBorder="1" applyAlignment="1" applyProtection="1">
      <alignment vertical="center"/>
    </xf>
    <xf numFmtId="0" fontId="21" fillId="0" borderId="5" xfId="0" applyFont="1" applyBorder="1" applyAlignment="1">
      <alignment horizontal="center" vertical="center"/>
    </xf>
    <xf numFmtId="0" fontId="21" fillId="0" borderId="5" xfId="0" applyFont="1" applyFill="1" applyBorder="1" applyAlignment="1">
      <alignment horizontal="center" vertical="center"/>
    </xf>
    <xf numFmtId="4" fontId="22" fillId="0" borderId="38" xfId="0" applyNumberFormat="1" applyFont="1" applyFill="1" applyBorder="1" applyAlignment="1" applyProtection="1">
      <alignment vertical="center"/>
    </xf>
    <xf numFmtId="0" fontId="25" fillId="0" borderId="0" xfId="239" applyFont="1" applyFill="1" applyBorder="1" applyAlignment="1">
      <alignment horizontal="left"/>
    </xf>
    <xf numFmtId="0" fontId="40" fillId="0" borderId="0" xfId="0" applyFont="1" applyFill="1"/>
    <xf numFmtId="0" fontId="25" fillId="0" borderId="0" xfId="239" applyFont="1" applyFill="1" applyAlignment="1">
      <alignment horizontal="center"/>
    </xf>
    <xf numFmtId="0" fontId="40" fillId="0" borderId="0" xfId="0" applyFont="1" applyFill="1" applyAlignment="1">
      <alignment horizontal="center" vertical="center"/>
    </xf>
    <xf numFmtId="0" fontId="25" fillId="0" borderId="0" xfId="239" applyFont="1" applyFill="1" applyAlignment="1">
      <alignment horizontal="right"/>
    </xf>
    <xf numFmtId="2" fontId="39" fillId="0" borderId="0" xfId="239" applyNumberFormat="1" applyFont="1" applyFill="1" applyAlignment="1"/>
    <xf numFmtId="170" fontId="25" fillId="0" borderId="0" xfId="0" applyNumberFormat="1" applyFont="1" applyFill="1" applyBorder="1" applyAlignment="1">
      <alignment horizontal="left" vertical="center"/>
    </xf>
    <xf numFmtId="0" fontId="39" fillId="0" borderId="0" xfId="239" applyFont="1" applyFill="1" applyAlignment="1"/>
    <xf numFmtId="0" fontId="39" fillId="0" borderId="0" xfId="239" applyFont="1" applyFill="1" applyAlignment="1">
      <alignment horizontal="center" vertical="center"/>
    </xf>
    <xf numFmtId="0" fontId="39" fillId="0" borderId="0" xfId="239" applyFont="1" applyFill="1" applyAlignment="1">
      <alignment horizontal="center"/>
    </xf>
    <xf numFmtId="4" fontId="39" fillId="0" borderId="0" xfId="239" applyNumberFormat="1" applyFont="1" applyFill="1" applyAlignment="1"/>
    <xf numFmtId="2" fontId="38" fillId="0" borderId="5" xfId="0" applyNumberFormat="1" applyFont="1" applyBorder="1" applyAlignment="1">
      <alignment horizontal="center" vertical="center"/>
    </xf>
    <xf numFmtId="2" fontId="21" fillId="0" borderId="5" xfId="0" applyNumberFormat="1" applyFont="1" applyBorder="1" applyAlignment="1">
      <alignment horizontal="center" vertical="center"/>
    </xf>
    <xf numFmtId="0" fontId="22" fillId="22" borderId="8" xfId="181" applyFont="1" applyFill="1" applyBorder="1" applyAlignment="1">
      <alignment horizontal="center" vertical="center"/>
    </xf>
    <xf numFmtId="0" fontId="41" fillId="23" borderId="8" xfId="181" applyFont="1" applyFill="1" applyBorder="1" applyAlignment="1">
      <alignment horizontal="center" vertical="center"/>
    </xf>
    <xf numFmtId="0" fontId="41" fillId="23" borderId="10" xfId="181" applyFont="1" applyFill="1" applyBorder="1" applyAlignment="1">
      <alignment horizontal="center" vertical="center"/>
    </xf>
    <xf numFmtId="0" fontId="41" fillId="23" borderId="10" xfId="0" applyFont="1" applyFill="1" applyBorder="1" applyAlignment="1">
      <alignment horizontal="center"/>
    </xf>
    <xf numFmtId="0" fontId="41" fillId="23" borderId="5" xfId="0" applyFont="1" applyFill="1" applyBorder="1" applyAlignment="1">
      <alignment horizontal="center"/>
    </xf>
    <xf numFmtId="49" fontId="42" fillId="0" borderId="8" xfId="181" applyNumberFormat="1" applyFont="1" applyFill="1" applyBorder="1" applyAlignment="1">
      <alignment horizontal="center" vertical="center"/>
    </xf>
    <xf numFmtId="49" fontId="42" fillId="0" borderId="10" xfId="181" applyNumberFormat="1" applyFont="1" applyFill="1" applyBorder="1" applyAlignment="1">
      <alignment horizontal="center" vertical="center"/>
    </xf>
    <xf numFmtId="0" fontId="42" fillId="24" borderId="10" xfId="181" applyFont="1" applyFill="1" applyBorder="1" applyAlignment="1">
      <alignment horizontal="left" vertical="center"/>
    </xf>
    <xf numFmtId="0" fontId="42" fillId="0" borderId="10" xfId="181" applyFont="1" applyFill="1" applyBorder="1" applyAlignment="1">
      <alignment horizontal="center" vertical="center"/>
    </xf>
    <xf numFmtId="2" fontId="42" fillId="0" borderId="5" xfId="181" applyNumberFormat="1" applyFont="1" applyFill="1" applyBorder="1" applyAlignment="1">
      <alignment horizontal="center" vertical="center"/>
    </xf>
    <xf numFmtId="0" fontId="42" fillId="0" borderId="10" xfId="181" applyFont="1" applyFill="1" applyBorder="1" applyAlignment="1">
      <alignment horizontal="left" wrapText="1"/>
    </xf>
    <xf numFmtId="0" fontId="42" fillId="22" borderId="10" xfId="181" applyFont="1" applyFill="1" applyBorder="1" applyAlignment="1">
      <alignment horizontal="center" vertical="center"/>
    </xf>
    <xf numFmtId="0" fontId="42" fillId="0" borderId="10" xfId="181" applyFont="1" applyFill="1" applyBorder="1" applyAlignment="1">
      <alignment horizontal="left" vertical="center" wrapText="1"/>
    </xf>
    <xf numFmtId="0" fontId="41" fillId="23" borderId="10" xfId="181" applyFont="1" applyFill="1" applyBorder="1" applyAlignment="1">
      <alignment horizontal="center"/>
    </xf>
    <xf numFmtId="0" fontId="42" fillId="23" borderId="10" xfId="181" applyFont="1" applyFill="1" applyBorder="1" applyAlignment="1">
      <alignment horizontal="center"/>
    </xf>
    <xf numFmtId="2" fontId="42" fillId="23" borderId="5" xfId="181" applyNumberFormat="1" applyFont="1" applyFill="1" applyBorder="1" applyAlignment="1">
      <alignment horizontal="center"/>
    </xf>
    <xf numFmtId="49" fontId="42" fillId="22" borderId="8" xfId="181" applyNumberFormat="1" applyFont="1" applyFill="1" applyBorder="1" applyAlignment="1">
      <alignment horizontal="center" vertical="center"/>
    </xf>
    <xf numFmtId="49" fontId="42" fillId="22" borderId="10" xfId="181" applyNumberFormat="1" applyFont="1" applyFill="1" applyBorder="1" applyAlignment="1">
      <alignment horizontal="center" vertical="center"/>
    </xf>
    <xf numFmtId="0" fontId="42" fillId="22" borderId="10" xfId="181" applyFont="1" applyFill="1" applyBorder="1" applyAlignment="1">
      <alignment horizontal="left" wrapText="1"/>
    </xf>
    <xf numFmtId="2" fontId="42" fillId="22" borderId="5" xfId="181" applyNumberFormat="1" applyFont="1" applyFill="1" applyBorder="1" applyAlignment="1">
      <alignment horizontal="center" vertical="center"/>
    </xf>
    <xf numFmtId="0" fontId="42" fillId="22" borderId="10" xfId="181" applyFont="1" applyFill="1" applyBorder="1" applyAlignment="1">
      <alignment horizontal="left" vertical="center" wrapText="1"/>
    </xf>
    <xf numFmtId="0" fontId="41" fillId="23" borderId="10" xfId="181" applyFont="1" applyFill="1" applyBorder="1" applyAlignment="1">
      <alignment horizontal="center" vertical="center" wrapText="1"/>
    </xf>
    <xf numFmtId="0" fontId="41" fillId="23" borderId="5" xfId="181" applyFont="1" applyFill="1" applyBorder="1" applyAlignment="1">
      <alignment horizontal="center" vertical="center"/>
    </xf>
    <xf numFmtId="0" fontId="42" fillId="22" borderId="8" xfId="181" applyFont="1" applyFill="1" applyBorder="1" applyAlignment="1">
      <alignment horizontal="center" vertical="center"/>
    </xf>
    <xf numFmtId="0" fontId="42" fillId="22" borderId="10" xfId="181" applyFont="1" applyFill="1" applyBorder="1" applyAlignment="1">
      <alignment horizontal="center" vertical="center" wrapText="1"/>
    </xf>
    <xf numFmtId="0" fontId="41" fillId="22" borderId="10" xfId="181" applyFont="1" applyFill="1" applyBorder="1" applyAlignment="1">
      <alignment horizontal="center" vertical="center"/>
    </xf>
    <xf numFmtId="0" fontId="41" fillId="0" borderId="10" xfId="0" applyFont="1" applyFill="1" applyBorder="1" applyAlignment="1">
      <alignment horizontal="left" vertical="center" wrapText="1"/>
    </xf>
    <xf numFmtId="0" fontId="42" fillId="0" borderId="10" xfId="0" applyFont="1" applyFill="1" applyBorder="1" applyAlignment="1">
      <alignment horizontal="left" vertical="center" wrapText="1"/>
    </xf>
    <xf numFmtId="2" fontId="41" fillId="23" borderId="5" xfId="181" applyNumberFormat="1" applyFont="1" applyFill="1" applyBorder="1" applyAlignment="1">
      <alignment horizontal="center" vertical="center"/>
    </xf>
    <xf numFmtId="49" fontId="42" fillId="0" borderId="8" xfId="0" applyNumberFormat="1" applyFont="1" applyFill="1" applyBorder="1" applyAlignment="1">
      <alignment horizontal="center"/>
    </xf>
    <xf numFmtId="49" fontId="42" fillId="0" borderId="10" xfId="0" applyNumberFormat="1" applyFont="1" applyFill="1" applyBorder="1" applyAlignment="1">
      <alignment horizontal="center"/>
    </xf>
    <xf numFmtId="0" fontId="44" fillId="0" borderId="10" xfId="0" applyFont="1" applyFill="1" applyBorder="1" applyAlignment="1">
      <alignment horizontal="left" wrapText="1"/>
    </xf>
    <xf numFmtId="0" fontId="42" fillId="0" borderId="10" xfId="0" applyFont="1" applyFill="1" applyBorder="1" applyAlignment="1">
      <alignment horizontal="center"/>
    </xf>
    <xf numFmtId="2" fontId="45" fillId="0" borderId="5" xfId="0" applyNumberFormat="1" applyFont="1" applyFill="1" applyBorder="1" applyAlignment="1">
      <alignment horizontal="center"/>
    </xf>
    <xf numFmtId="2" fontId="42" fillId="0" borderId="5" xfId="181" applyNumberFormat="1" applyFont="1" applyFill="1" applyBorder="1" applyAlignment="1">
      <alignment horizontal="center"/>
    </xf>
    <xf numFmtId="0" fontId="46" fillId="24" borderId="10" xfId="181" applyFont="1" applyFill="1" applyBorder="1" applyAlignment="1">
      <alignment horizontal="left" vertical="center" wrapText="1"/>
    </xf>
    <xf numFmtId="0" fontId="42" fillId="0" borderId="10" xfId="181" applyFont="1" applyFill="1" applyBorder="1" applyAlignment="1">
      <alignment horizontal="left"/>
    </xf>
    <xf numFmtId="0" fontId="46" fillId="0" borderId="10" xfId="181" applyFont="1" applyFill="1" applyBorder="1" applyAlignment="1">
      <alignment horizontal="left" wrapText="1"/>
    </xf>
    <xf numFmtId="2" fontId="45" fillId="22" borderId="5" xfId="181" applyNumberFormat="1" applyFont="1" applyFill="1" applyBorder="1" applyAlignment="1">
      <alignment horizontal="center" vertical="center"/>
    </xf>
    <xf numFmtId="49" fontId="42" fillId="22" borderId="16" xfId="181" applyNumberFormat="1" applyFont="1" applyFill="1" applyBorder="1" applyAlignment="1">
      <alignment horizontal="center" vertical="center"/>
    </xf>
    <xf numFmtId="49" fontId="42" fillId="22" borderId="17" xfId="181" applyNumberFormat="1" applyFont="1" applyFill="1" applyBorder="1" applyAlignment="1">
      <alignment horizontal="center" vertical="center"/>
    </xf>
    <xf numFmtId="0" fontId="42" fillId="22" borderId="17" xfId="181" applyFont="1" applyFill="1" applyBorder="1" applyAlignment="1">
      <alignment horizontal="left" vertical="center" wrapText="1"/>
    </xf>
    <xf numFmtId="0" fontId="42" fillId="22" borderId="17" xfId="181" applyFont="1" applyFill="1" applyBorder="1" applyAlignment="1">
      <alignment horizontal="center" vertical="center"/>
    </xf>
    <xf numFmtId="2" fontId="42" fillId="22" borderId="18" xfId="181" applyNumberFormat="1" applyFont="1" applyFill="1" applyBorder="1" applyAlignment="1">
      <alignment horizontal="center" vertical="center"/>
    </xf>
    <xf numFmtId="0" fontId="47" fillId="0" borderId="0" xfId="0" applyFont="1" applyAlignment="1">
      <alignment horizontal="left"/>
    </xf>
    <xf numFmtId="0" fontId="48" fillId="0" borderId="0" xfId="0" applyFont="1" applyAlignment="1"/>
    <xf numFmtId="2" fontId="42" fillId="0" borderId="0" xfId="0" applyNumberFormat="1" applyFont="1" applyAlignment="1"/>
    <xf numFmtId="0" fontId="49" fillId="0" borderId="0" xfId="0" applyFont="1" applyAlignment="1"/>
    <xf numFmtId="0" fontId="49" fillId="0" borderId="0" xfId="0" applyFont="1"/>
    <xf numFmtId="0" fontId="1" fillId="0" borderId="8" xfId="0" applyFont="1" applyBorder="1" applyAlignment="1">
      <alignment horizontal="center" vertical="center"/>
    </xf>
    <xf numFmtId="0" fontId="50" fillId="0" borderId="10" xfId="0" applyFont="1" applyBorder="1" applyAlignment="1">
      <alignment horizontal="center" vertical="center"/>
    </xf>
    <xf numFmtId="0" fontId="1" fillId="0" borderId="16" xfId="0" applyFont="1" applyBorder="1" applyAlignment="1">
      <alignment horizontal="center" vertical="center"/>
    </xf>
    <xf numFmtId="0" fontId="50" fillId="0" borderId="17" xfId="0" applyFont="1" applyBorder="1" applyAlignment="1">
      <alignment horizontal="center" vertical="center"/>
    </xf>
    <xf numFmtId="2" fontId="21" fillId="0" borderId="16" xfId="0" applyNumberFormat="1" applyFont="1" applyFill="1" applyBorder="1" applyAlignment="1">
      <alignment horizontal="right" vertical="center" wrapText="1"/>
    </xf>
    <xf numFmtId="2" fontId="21" fillId="0" borderId="17" xfId="0" applyNumberFormat="1" applyFont="1" applyFill="1" applyBorder="1" applyAlignment="1">
      <alignment vertical="center" wrapText="1"/>
    </xf>
    <xf numFmtId="2" fontId="21" fillId="0" borderId="17" xfId="0" applyNumberFormat="1" applyFont="1" applyFill="1" applyBorder="1" applyAlignment="1">
      <alignment horizontal="right" vertical="center" wrapText="1"/>
    </xf>
    <xf numFmtId="0" fontId="21" fillId="0" borderId="18" xfId="0" applyFont="1" applyBorder="1" applyAlignment="1">
      <alignment horizontal="center" vertical="center"/>
    </xf>
    <xf numFmtId="0" fontId="53" fillId="0" borderId="43" xfId="245" applyFont="1" applyBorder="1" applyAlignment="1">
      <alignment horizontal="center" vertical="center" wrapText="1"/>
    </xf>
    <xf numFmtId="0" fontId="53" fillId="0" borderId="6" xfId="245" applyFont="1" applyBorder="1" applyAlignment="1">
      <alignment horizontal="center" vertical="center" wrapText="1"/>
    </xf>
    <xf numFmtId="171" fontId="53" fillId="0" borderId="6" xfId="245" applyNumberFormat="1" applyFont="1" applyBorder="1" applyAlignment="1">
      <alignment horizontal="center" vertical="center"/>
    </xf>
    <xf numFmtId="0" fontId="53" fillId="0" borderId="6" xfId="245" applyFont="1" applyFill="1" applyBorder="1" applyAlignment="1">
      <alignment horizontal="center" vertical="center" wrapText="1"/>
    </xf>
    <xf numFmtId="2" fontId="53" fillId="0" borderId="6" xfId="245" applyNumberFormat="1" applyFont="1" applyBorder="1" applyAlignment="1">
      <alignment horizontal="center" vertical="center"/>
    </xf>
    <xf numFmtId="2" fontId="53" fillId="22" borderId="44" xfId="245" applyNumberFormat="1" applyFont="1" applyFill="1" applyBorder="1" applyAlignment="1">
      <alignment horizontal="center" vertical="center" wrapText="1"/>
    </xf>
    <xf numFmtId="0" fontId="53" fillId="0" borderId="38" xfId="245" applyFont="1" applyBorder="1" applyAlignment="1">
      <alignment horizontal="center" vertical="center" wrapText="1"/>
    </xf>
    <xf numFmtId="0" fontId="53" fillId="0" borderId="7" xfId="245" applyFont="1" applyBorder="1" applyAlignment="1">
      <alignment horizontal="center" vertical="center" wrapText="1"/>
    </xf>
    <xf numFmtId="0" fontId="53" fillId="0" borderId="7" xfId="245" applyFont="1" applyBorder="1" applyAlignment="1">
      <alignment horizontal="center" vertical="center"/>
    </xf>
    <xf numFmtId="0" fontId="53" fillId="0" borderId="7" xfId="245" applyFont="1" applyFill="1" applyBorder="1" applyAlignment="1">
      <alignment horizontal="center" vertical="center"/>
    </xf>
    <xf numFmtId="0" fontId="53" fillId="22" borderId="7" xfId="245" applyFont="1" applyFill="1" applyBorder="1" applyAlignment="1">
      <alignment horizontal="center" vertical="center" wrapText="1"/>
    </xf>
    <xf numFmtId="0" fontId="53" fillId="0" borderId="30" xfId="245" applyFont="1" applyBorder="1" applyAlignment="1">
      <alignment horizontal="center" vertical="center"/>
    </xf>
    <xf numFmtId="0" fontId="54" fillId="0" borderId="24" xfId="245" applyFont="1" applyBorder="1" applyAlignment="1">
      <alignment vertical="center" wrapText="1"/>
    </xf>
    <xf numFmtId="0" fontId="54" fillId="0" borderId="40" xfId="245" applyFont="1" applyBorder="1" applyAlignment="1">
      <alignment vertical="center" wrapText="1"/>
    </xf>
    <xf numFmtId="0" fontId="53" fillId="22" borderId="40" xfId="245" applyFont="1" applyFill="1" applyBorder="1" applyAlignment="1">
      <alignment vertical="center" wrapText="1"/>
    </xf>
    <xf numFmtId="0" fontId="53" fillId="0" borderId="40" xfId="245" applyFont="1" applyBorder="1" applyAlignment="1">
      <alignment vertical="center" wrapText="1"/>
    </xf>
    <xf numFmtId="0" fontId="55" fillId="0" borderId="40" xfId="245" applyFont="1" applyFill="1" applyBorder="1" applyAlignment="1">
      <alignment vertical="center" wrapText="1"/>
    </xf>
    <xf numFmtId="0" fontId="53" fillId="0" borderId="40" xfId="245" applyFont="1" applyFill="1" applyBorder="1" applyAlignment="1">
      <alignment vertical="center" wrapText="1"/>
    </xf>
    <xf numFmtId="0" fontId="53" fillId="0" borderId="45" xfId="245" applyFont="1" applyBorder="1" applyAlignment="1">
      <alignment vertical="center" wrapText="1"/>
    </xf>
    <xf numFmtId="0" fontId="53" fillId="0" borderId="30" xfId="245" applyFont="1" applyBorder="1" applyAlignment="1">
      <alignment horizontal="center" vertical="center" wrapText="1"/>
    </xf>
    <xf numFmtId="2" fontId="21" fillId="0" borderId="29" xfId="0" applyNumberFormat="1" applyFont="1" applyFill="1" applyBorder="1" applyAlignment="1">
      <alignment horizontal="right"/>
    </xf>
    <xf numFmtId="2" fontId="21" fillId="0" borderId="16" xfId="0" applyNumberFormat="1" applyFont="1" applyFill="1" applyBorder="1" applyAlignment="1">
      <alignment horizontal="center" vertical="center" wrapText="1"/>
    </xf>
    <xf numFmtId="2" fontId="21" fillId="0" borderId="17" xfId="0" applyNumberFormat="1" applyFont="1" applyFill="1" applyBorder="1" applyAlignment="1">
      <alignment horizontal="center" vertical="center" wrapText="1"/>
    </xf>
    <xf numFmtId="2" fontId="21" fillId="0" borderId="18" xfId="0" applyNumberFormat="1" applyFont="1" applyBorder="1" applyAlignment="1">
      <alignment horizontal="center" vertical="center"/>
    </xf>
    <xf numFmtId="4" fontId="22" fillId="0" borderId="41" xfId="0" applyNumberFormat="1" applyFont="1" applyFill="1" applyBorder="1" applyAlignment="1" applyProtection="1">
      <alignment horizontal="center" vertical="center"/>
    </xf>
    <xf numFmtId="0" fontId="3" fillId="22" borderId="9" xfId="168" applyFont="1" applyFill="1" applyBorder="1" applyAlignment="1">
      <alignment horizontal="left" vertical="center" wrapText="1"/>
    </xf>
    <xf numFmtId="0" fontId="3" fillId="22" borderId="9" xfId="181" applyFont="1" applyFill="1" applyBorder="1" applyAlignment="1">
      <alignment horizontal="left" vertical="center" wrapText="1"/>
    </xf>
    <xf numFmtId="0" fontId="0" fillId="22" borderId="48" xfId="228" applyFont="1" applyFill="1" applyBorder="1" applyAlignment="1">
      <alignment horizontal="justify" vertical="center"/>
    </xf>
    <xf numFmtId="0" fontId="22" fillId="22" borderId="9" xfId="181" applyFont="1" applyFill="1" applyBorder="1" applyAlignment="1">
      <alignment horizontal="center" vertical="center" wrapText="1"/>
    </xf>
    <xf numFmtId="0" fontId="3" fillId="22" borderId="42" xfId="168" applyFont="1" applyFill="1" applyBorder="1" applyAlignment="1">
      <alignment horizontal="left" vertical="center" wrapText="1"/>
    </xf>
    <xf numFmtId="4" fontId="22" fillId="0" borderId="25" xfId="0" applyNumberFormat="1" applyFont="1" applyFill="1" applyBorder="1" applyAlignment="1" applyProtection="1">
      <alignment vertical="center"/>
    </xf>
    <xf numFmtId="0" fontId="3" fillId="0" borderId="6" xfId="168" applyNumberFormat="1" applyFont="1" applyFill="1" applyBorder="1" applyAlignment="1">
      <alignment horizontal="center" vertical="center"/>
    </xf>
    <xf numFmtId="0" fontId="21" fillId="0" borderId="49" xfId="181" applyFont="1" applyFill="1" applyBorder="1" applyAlignment="1">
      <alignment horizontal="center" vertical="center"/>
    </xf>
    <xf numFmtId="49" fontId="3" fillId="0" borderId="44" xfId="168" applyNumberFormat="1" applyFont="1" applyFill="1" applyBorder="1" applyAlignment="1">
      <alignment horizontal="center" vertical="center"/>
    </xf>
    <xf numFmtId="49" fontId="3" fillId="22" borderId="7" xfId="168" applyNumberFormat="1" applyFont="1" applyFill="1" applyBorder="1" applyAlignment="1">
      <alignment horizontal="center" vertical="center"/>
    </xf>
    <xf numFmtId="0" fontId="3" fillId="22" borderId="34" xfId="228" applyFont="1" applyFill="1" applyBorder="1" applyAlignment="1">
      <alignment horizontal="center"/>
    </xf>
    <xf numFmtId="49" fontId="3" fillId="22" borderId="30" xfId="168" applyNumberFormat="1" applyFont="1" applyFill="1" applyBorder="1" applyAlignment="1">
      <alignment horizontal="center" vertical="center"/>
    </xf>
    <xf numFmtId="2" fontId="38" fillId="0" borderId="18" xfId="0" applyNumberFormat="1" applyFont="1" applyBorder="1" applyAlignment="1">
      <alignment horizontal="center" vertical="center"/>
    </xf>
    <xf numFmtId="2" fontId="21" fillId="0" borderId="18" xfId="0" applyNumberFormat="1" applyFont="1" applyFill="1" applyBorder="1" applyAlignment="1">
      <alignment horizontal="center" vertical="center" wrapText="1"/>
    </xf>
    <xf numFmtId="0" fontId="41" fillId="0" borderId="31" xfId="0" applyFont="1" applyBorder="1" applyAlignment="1">
      <alignment horizontal="center"/>
    </xf>
    <xf numFmtId="0" fontId="41" fillId="0" borderId="32" xfId="0" applyFont="1" applyBorder="1" applyAlignment="1">
      <alignment horizontal="center"/>
    </xf>
    <xf numFmtId="0" fontId="41" fillId="0" borderId="33" xfId="0" applyFont="1" applyBorder="1" applyAlignment="1">
      <alignment horizontal="center"/>
    </xf>
    <xf numFmtId="2" fontId="21" fillId="0" borderId="18" xfId="238" applyNumberFormat="1" applyFont="1" applyFill="1" applyBorder="1" applyAlignment="1">
      <alignment horizontal="center" vertical="center"/>
    </xf>
    <xf numFmtId="0" fontId="21" fillId="0" borderId="46" xfId="227" applyFont="1" applyFill="1" applyBorder="1" applyAlignment="1">
      <alignment horizontal="center" vertical="center" wrapText="1"/>
    </xf>
    <xf numFmtId="0" fontId="21" fillId="0" borderId="39" xfId="227" applyFont="1" applyFill="1" applyBorder="1" applyAlignment="1">
      <alignment horizontal="center" vertical="center" wrapText="1"/>
    </xf>
    <xf numFmtId="0" fontId="21" fillId="0" borderId="47" xfId="227" applyFont="1" applyFill="1" applyBorder="1" applyAlignment="1">
      <alignment horizontal="center" vertical="center" wrapText="1"/>
    </xf>
    <xf numFmtId="49" fontId="24" fillId="0" borderId="10" xfId="0" applyNumberFormat="1" applyFont="1" applyFill="1" applyBorder="1" applyAlignment="1" applyProtection="1">
      <alignment horizontal="center" vertical="center"/>
    </xf>
    <xf numFmtId="0" fontId="24" fillId="0" borderId="10" xfId="182" applyFont="1" applyFill="1" applyBorder="1" applyAlignment="1">
      <alignment vertical="center" wrapText="1"/>
    </xf>
    <xf numFmtId="0" fontId="24" fillId="0" borderId="10" xfId="0" applyFont="1" applyFill="1" applyBorder="1" applyAlignment="1">
      <alignment horizontal="left" vertical="center"/>
    </xf>
    <xf numFmtId="0" fontId="24" fillId="0" borderId="10" xfId="0" applyFont="1" applyFill="1" applyBorder="1" applyAlignment="1">
      <alignment vertical="center"/>
    </xf>
    <xf numFmtId="49" fontId="24" fillId="0" borderId="10" xfId="0" applyNumberFormat="1" applyFont="1" applyFill="1" applyBorder="1" applyAlignment="1">
      <alignment horizontal="center" vertical="center"/>
    </xf>
    <xf numFmtId="0" fontId="24" fillId="0" borderId="10" xfId="0" applyFont="1" applyFill="1" applyBorder="1" applyAlignment="1">
      <alignment vertical="center" wrapText="1"/>
    </xf>
    <xf numFmtId="0" fontId="32" fillId="0" borderId="10" xfId="0" applyFont="1" applyFill="1" applyBorder="1" applyAlignment="1" applyProtection="1">
      <alignment horizontal="right" vertical="center" wrapText="1"/>
    </xf>
    <xf numFmtId="0" fontId="24" fillId="0" borderId="10" xfId="0" applyFont="1" applyFill="1" applyBorder="1" applyAlignment="1">
      <alignment horizontal="center" vertical="center"/>
    </xf>
    <xf numFmtId="0" fontId="24" fillId="0" borderId="10" xfId="0" applyFont="1" applyFill="1" applyBorder="1" applyAlignment="1" applyProtection="1">
      <alignment horizontal="right" vertical="center" wrapText="1"/>
    </xf>
    <xf numFmtId="0" fontId="32" fillId="0" borderId="10" xfId="0" applyFont="1" applyFill="1" applyBorder="1" applyAlignment="1">
      <alignment horizontal="center" vertical="center"/>
    </xf>
    <xf numFmtId="0" fontId="32" fillId="0" borderId="10" xfId="0" applyFont="1" applyFill="1" applyBorder="1" applyAlignment="1" applyProtection="1">
      <alignment horizontal="left" vertical="center" wrapText="1"/>
    </xf>
    <xf numFmtId="0" fontId="31" fillId="0" borderId="31" xfId="0" applyFont="1" applyFill="1" applyBorder="1" applyAlignment="1" applyProtection="1">
      <alignment horizontal="center" vertical="center"/>
    </xf>
    <xf numFmtId="49" fontId="31" fillId="0" borderId="32" xfId="0" applyNumberFormat="1" applyFont="1" applyFill="1" applyBorder="1" applyAlignment="1" applyProtection="1">
      <alignment horizontal="center" vertical="center"/>
    </xf>
    <xf numFmtId="0" fontId="31" fillId="0" borderId="32" xfId="0" applyFont="1" applyFill="1" applyBorder="1" applyAlignment="1" applyProtection="1">
      <alignment horizontal="center" vertical="center" wrapText="1"/>
    </xf>
    <xf numFmtId="0" fontId="31" fillId="0" borderId="33"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2" fontId="24" fillId="0" borderId="5" xfId="0" applyNumberFormat="1" applyFont="1" applyFill="1" applyBorder="1" applyAlignment="1" applyProtection="1">
      <alignment horizontal="center" vertical="center" wrapText="1"/>
    </xf>
    <xf numFmtId="4" fontId="24" fillId="0" borderId="5" xfId="0" applyNumberFormat="1" applyFont="1" applyFill="1" applyBorder="1" applyAlignment="1">
      <alignment horizontal="center" vertical="center"/>
    </xf>
    <xf numFmtId="2" fontId="32" fillId="0" borderId="5" xfId="0" applyNumberFormat="1"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0" fontId="32" fillId="0" borderId="8"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7" xfId="0" applyFont="1" applyFill="1" applyBorder="1" applyAlignment="1" applyProtection="1">
      <alignment horizontal="right" vertical="center" wrapText="1"/>
    </xf>
    <xf numFmtId="2" fontId="32" fillId="0" borderId="18" xfId="0" applyNumberFormat="1" applyFont="1" applyFill="1" applyBorder="1" applyAlignment="1" applyProtection="1">
      <alignment horizontal="center" vertical="center" wrapText="1"/>
    </xf>
    <xf numFmtId="0" fontId="23" fillId="0" borderId="0" xfId="0" applyFont="1" applyBorder="1" applyAlignment="1"/>
    <xf numFmtId="0" fontId="28" fillId="0" borderId="0" xfId="0" applyFont="1" applyFill="1" applyAlignment="1">
      <alignment horizontal="left"/>
    </xf>
    <xf numFmtId="0" fontId="28" fillId="0" borderId="0" xfId="0" applyFont="1" applyFill="1" applyBorder="1" applyAlignment="1">
      <alignment horizontal="left" wrapText="1"/>
    </xf>
    <xf numFmtId="0" fontId="33" fillId="0" borderId="0" xfId="0" applyFont="1" applyFill="1" applyAlignment="1">
      <alignment horizontal="center" vertical="center" wrapText="1"/>
    </xf>
    <xf numFmtId="170" fontId="24" fillId="0" borderId="0" xfId="0" applyNumberFormat="1" applyFont="1" applyFill="1" applyBorder="1" applyAlignment="1">
      <alignment horizontal="left" vertical="center" wrapText="1"/>
    </xf>
    <xf numFmtId="0" fontId="42" fillId="0" borderId="0" xfId="0" applyFont="1" applyAlignment="1">
      <alignment horizontal="left" wrapText="1"/>
    </xf>
    <xf numFmtId="0" fontId="41" fillId="0" borderId="0" xfId="0" applyFont="1" applyAlignment="1">
      <alignment horizontal="left" wrapText="1"/>
    </xf>
    <xf numFmtId="2" fontId="42" fillId="0" borderId="0" xfId="0" applyNumberFormat="1" applyFont="1" applyAlignment="1">
      <alignment horizontal="left" wrapText="1"/>
    </xf>
    <xf numFmtId="0" fontId="26" fillId="0" borderId="0" xfId="0" applyFont="1" applyFill="1" applyBorder="1" applyAlignment="1">
      <alignment horizontal="center" vertical="top" wrapText="1"/>
    </xf>
    <xf numFmtId="4" fontId="22" fillId="0" borderId="23" xfId="0" applyNumberFormat="1" applyFont="1" applyFill="1" applyBorder="1" applyAlignment="1">
      <alignment horizontal="center" vertical="center" wrapText="1"/>
    </xf>
    <xf numFmtId="4" fontId="22" fillId="0" borderId="24" xfId="0" applyNumberFormat="1" applyFont="1" applyFill="1" applyBorder="1" applyAlignment="1">
      <alignment horizontal="center" vertical="center" wrapText="1"/>
    </xf>
    <xf numFmtId="4" fontId="22" fillId="0" borderId="25" xfId="0" applyNumberFormat="1" applyFont="1" applyFill="1" applyBorder="1" applyAlignment="1">
      <alignment horizontal="center" vertical="center" wrapText="1"/>
    </xf>
    <xf numFmtId="4" fontId="22" fillId="0" borderId="26" xfId="0" applyNumberFormat="1" applyFont="1" applyFill="1" applyBorder="1" applyAlignment="1">
      <alignment horizontal="center" vertical="center" wrapText="1"/>
    </xf>
    <xf numFmtId="4" fontId="22" fillId="0" borderId="27" xfId="0" applyNumberFormat="1" applyFont="1" applyFill="1" applyBorder="1" applyAlignment="1">
      <alignment horizontal="center" vertical="center" wrapText="1"/>
    </xf>
    <xf numFmtId="4" fontId="22" fillId="0" borderId="14" xfId="0" applyNumberFormat="1" applyFont="1" applyFill="1" applyBorder="1" applyAlignment="1">
      <alignment horizontal="center" vertical="center" wrapText="1"/>
    </xf>
    <xf numFmtId="4" fontId="22" fillId="0" borderId="28" xfId="0" applyNumberFormat="1" applyFont="1" applyFill="1" applyBorder="1" applyAlignment="1">
      <alignment horizontal="center" vertical="center" wrapText="1"/>
    </xf>
    <xf numFmtId="4" fontId="22" fillId="0" borderId="21" xfId="0" applyNumberFormat="1" applyFont="1" applyFill="1" applyBorder="1" applyAlignment="1">
      <alignment horizontal="center" vertical="center" wrapText="1"/>
    </xf>
    <xf numFmtId="4" fontId="22" fillId="0" borderId="22" xfId="0" applyNumberFormat="1" applyFont="1" applyFill="1" applyBorder="1" applyAlignment="1">
      <alignment horizontal="center" vertical="center" wrapText="1"/>
    </xf>
    <xf numFmtId="0" fontId="39" fillId="0" borderId="0" xfId="0" applyFont="1" applyFill="1" applyBorder="1" applyAlignment="1">
      <alignment horizontal="center"/>
    </xf>
    <xf numFmtId="0" fontId="21" fillId="22" borderId="12" xfId="181" applyFont="1" applyFill="1" applyBorder="1" applyAlignment="1">
      <alignment horizontal="right"/>
    </xf>
    <xf numFmtId="0" fontId="21" fillId="22" borderId="0" xfId="181" applyFont="1" applyFill="1" applyBorder="1" applyAlignment="1">
      <alignment horizontal="right"/>
    </xf>
  </cellXfs>
  <cellStyles count="246">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Comma 6" xfId="243"/>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4" xfId="85"/>
    <cellStyle name="Normal 10 2" xfId="86"/>
    <cellStyle name="Normal 10 2 2" xfId="87"/>
    <cellStyle name="Normal 10 2 2 2" xfId="88"/>
    <cellStyle name="Normal 10 2 3" xfId="89"/>
    <cellStyle name="Normal 10 3" xfId="90"/>
    <cellStyle name="Normal 10 3 2" xfId="91"/>
    <cellStyle name="Normal 10 3 2 2" xfId="92"/>
    <cellStyle name="Normal 10 3 2 2 2" xfId="93"/>
    <cellStyle name="Normal 10 3 2 3" xfId="94"/>
    <cellStyle name="Normal 10 3 3" xfId="95"/>
    <cellStyle name="Normal 10 3 3 2" xfId="96"/>
    <cellStyle name="Normal 10 3 3 2 2" xfId="97"/>
    <cellStyle name="Normal 10 3 3 3" xfId="98"/>
    <cellStyle name="Normal 10 3 4" xfId="99"/>
    <cellStyle name="Normal 10 3 4 2" xfId="100"/>
    <cellStyle name="Normal 10 3 4 2 2" xfId="101"/>
    <cellStyle name="Normal 10 3 4 3" xfId="102"/>
    <cellStyle name="Normal 10 3 5" xfId="103"/>
    <cellStyle name="Normal 10 3 5 2" xfId="104"/>
    <cellStyle name="Normal 10 3 6" xfId="105"/>
    <cellStyle name="Normal 10 4" xfId="106"/>
    <cellStyle name="Normal 10 4 2" xfId="107"/>
    <cellStyle name="Normal 10 4 2 2" xfId="108"/>
    <cellStyle name="Normal 10 4 3" xfId="109"/>
    <cellStyle name="Normal 10 5" xfId="110"/>
    <cellStyle name="Normal 10 5 2" xfId="111"/>
    <cellStyle name="Normal 10 5 2 2" xfId="112"/>
    <cellStyle name="Normal 10 5 2 2 2" xfId="113"/>
    <cellStyle name="Normal 10 5 2 3" xfId="11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3" xfId="127"/>
    <cellStyle name="Normal 12 2 3" xfId="128"/>
    <cellStyle name="Normal 12 3" xfId="129"/>
    <cellStyle name="Normal 12 3 2" xfId="130"/>
    <cellStyle name="Normal 12 3 2 2" xfId="131"/>
    <cellStyle name="Normal 12 3 2 2 2" xfId="132"/>
    <cellStyle name="Normal 12 3 2 3" xfId="133"/>
    <cellStyle name="Normal 12 3 3" xfId="134"/>
    <cellStyle name="Normal 12 3 3 2" xfId="135"/>
    <cellStyle name="Normal 12 3 4" xfId="136"/>
    <cellStyle name="Normal 12 4" xfId="137"/>
    <cellStyle name="Normal 12 4 2" xfId="138"/>
    <cellStyle name="Normal 12 5" xfId="139"/>
    <cellStyle name="Normal 13" xfId="140"/>
    <cellStyle name="Normal 13 2" xfId="141"/>
    <cellStyle name="Normal 14" xfId="142"/>
    <cellStyle name="Normal 14 2" xfId="143"/>
    <cellStyle name="Normal 140" xfId="144"/>
    <cellStyle name="Normal 141" xfId="145"/>
    <cellStyle name="Normal 143" xfId="146"/>
    <cellStyle name="Normal 15" xfId="147"/>
    <cellStyle name="Normal 15 2" xfId="148"/>
    <cellStyle name="Normal 15 2 2" xfId="149"/>
    <cellStyle name="Normal 15 2 2 2" xfId="150"/>
    <cellStyle name="Normal 15 2 3" xfId="151"/>
    <cellStyle name="Normal 15 3" xfId="152"/>
    <cellStyle name="Normal 15 3 2" xfId="153"/>
    <cellStyle name="Normal 15 3 2 2" xfId="154"/>
    <cellStyle name="Normal 15 3 3" xfId="155"/>
    <cellStyle name="Normal 15 4" xfId="156"/>
    <cellStyle name="Normal 15 4 2" xfId="157"/>
    <cellStyle name="Normal 15 5" xfId="158"/>
    <cellStyle name="Normal 151" xfId="159"/>
    <cellStyle name="Normal 16" xfId="160"/>
    <cellStyle name="Normal 16 2" xfId="161"/>
    <cellStyle name="Normal 17" xfId="162"/>
    <cellStyle name="Normal 17 2" xfId="163"/>
    <cellStyle name="Normal 18" xfId="164"/>
    <cellStyle name="Normal 18 2" xfId="165"/>
    <cellStyle name="Normal 19" xfId="166"/>
    <cellStyle name="Normal 19 2" xfId="167"/>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1" xfId="178"/>
    <cellStyle name="Normal 21 2" xfId="179"/>
    <cellStyle name="Normal 22" xfId="242"/>
    <cellStyle name="Normal 23" xfId="245"/>
    <cellStyle name="Normal 24" xfId="180"/>
    <cellStyle name="Normal 3" xfId="181"/>
    <cellStyle name="Normal 3 2" xfId="182"/>
    <cellStyle name="Normal 4" xfId="183"/>
    <cellStyle name="Normal 4 2" xfId="184"/>
    <cellStyle name="Normal 4 3" xfId="185"/>
    <cellStyle name="Normal 4 3 2" xfId="186"/>
    <cellStyle name="Normal 4 4" xfId="187"/>
    <cellStyle name="Normal 5" xfId="188"/>
    <cellStyle name="Normal 5 2" xfId="189"/>
    <cellStyle name="Normal 5 2 2" xfId="190"/>
    <cellStyle name="Normal 5 2 2 2" xfId="191"/>
    <cellStyle name="Normal 5 2 2 2 2" xfId="192"/>
    <cellStyle name="Normal 5 2 2 3" xfId="193"/>
    <cellStyle name="Normal 5 2 3" xfId="194"/>
    <cellStyle name="Normal 5 2 3 2" xfId="195"/>
    <cellStyle name="Normal 5 2 3 2 2" xfId="196"/>
    <cellStyle name="Normal 5 2 3 3" xfId="197"/>
    <cellStyle name="Normal 5 2 4" xfId="198"/>
    <cellStyle name="Normal 5 2 4 2" xfId="199"/>
    <cellStyle name="Normal 5 2 5" xfId="200"/>
    <cellStyle name="Normal 5 3" xfId="201"/>
    <cellStyle name="Normal 5 3 2" xfId="202"/>
    <cellStyle name="Normal 5 3 2 2" xfId="203"/>
    <cellStyle name="Normal 5 3 3" xfId="204"/>
    <cellStyle name="Normal 5 4" xfId="205"/>
    <cellStyle name="Normal 5 4 2" xfId="206"/>
    <cellStyle name="Normal 5 5" xfId="207"/>
    <cellStyle name="Normal 6" xfId="208"/>
    <cellStyle name="Normal 6 2" xfId="209"/>
    <cellStyle name="Normal 6 2 2" xfId="210"/>
    <cellStyle name="Normal 6 3" xfId="211"/>
    <cellStyle name="Normal 7" xfId="212"/>
    <cellStyle name="Normal 7 2" xfId="213"/>
    <cellStyle name="Normal 7 2 2" xfId="214"/>
    <cellStyle name="Normal 7 3" xfId="215"/>
    <cellStyle name="Normal 8" xfId="216"/>
    <cellStyle name="Normal 8 2" xfId="217"/>
    <cellStyle name="Normal 8 2 2" xfId="218"/>
    <cellStyle name="Normal 8 3" xfId="219"/>
    <cellStyle name="Normal 9" xfId="220"/>
    <cellStyle name="Normal 9 19" xfId="221"/>
    <cellStyle name="Normal 9 2" xfId="222"/>
    <cellStyle name="Normal 9 2 2" xfId="223"/>
    <cellStyle name="Normal 9 21" xfId="224"/>
    <cellStyle name="Normal 9 23" xfId="225"/>
    <cellStyle name="Normal 9 3" xfId="226"/>
    <cellStyle name="Normal_OzolniekuUKT_07_07_2009_ar_formulam" xfId="227"/>
    <cellStyle name="Normal_Sheet1" xfId="228"/>
    <cellStyle name="Nosaukums 2" xfId="229"/>
    <cellStyle name="Parastais 2" xfId="230"/>
    <cellStyle name="Parastais 2 2" xfId="244"/>
    <cellStyle name="Parasts 2" xfId="231"/>
    <cellStyle name="Parasts 2 2" xfId="232"/>
    <cellStyle name="Parasts 2 3" xfId="233"/>
    <cellStyle name="Parasts 3" xfId="234"/>
    <cellStyle name="Parasts 4" xfId="235"/>
    <cellStyle name="Saistītā šūna" xfId="236"/>
    <cellStyle name="Stils 1" xfId="237"/>
    <cellStyle name="Style 1" xfId="238"/>
    <cellStyle name="Обычный_33. OZOLNIEKU NOVADA DOME_OZO SKOLA_TELPU, GAITENU, KAPNU TELPU REMONTS_TAME_VADIMS_2011_02_25_melnraksts" xfId="239"/>
    <cellStyle name="Стиль 1" xfId="240"/>
    <cellStyle name="Стиль 1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0"/>
  <sheetViews>
    <sheetView showZeros="0" zoomScale="140" zoomScaleNormal="140" zoomScaleSheetLayoutView="85" workbookViewId="0">
      <selection activeCell="A4" sqref="A4:XFD5"/>
    </sheetView>
  </sheetViews>
  <sheetFormatPr defaultRowHeight="12.75" x14ac:dyDescent="0.2"/>
  <cols>
    <col min="1" max="1" width="7.5703125" style="15" customWidth="1"/>
    <col min="2" max="2" width="14.5703125" style="15" bestFit="1" customWidth="1"/>
    <col min="3" max="3" width="52.7109375" style="15" customWidth="1"/>
    <col min="4" max="4" width="9.85546875" style="15" customWidth="1"/>
    <col min="5" max="7" width="9.140625" style="15" customWidth="1"/>
    <col min="8" max="8" width="9.140625" style="38" customWidth="1"/>
    <col min="9" max="12" width="9.140625" style="15" customWidth="1"/>
    <col min="13" max="13" width="10.7109375" style="15" customWidth="1"/>
    <col min="14" max="16384" width="9.140625" style="15"/>
  </cols>
  <sheetData>
    <row r="1" spans="1:13" s="16" customFormat="1" ht="20.100000000000001" customHeight="1" x14ac:dyDescent="0.2">
      <c r="A1" s="235" t="s">
        <v>40</v>
      </c>
      <c r="B1" s="235"/>
      <c r="C1" s="235"/>
      <c r="D1" s="235"/>
      <c r="E1" s="235"/>
      <c r="F1" s="235"/>
      <c r="G1" s="235"/>
      <c r="H1" s="44"/>
      <c r="I1" s="44"/>
      <c r="J1" s="44"/>
      <c r="K1" s="44"/>
      <c r="L1" s="44"/>
      <c r="M1" s="44"/>
    </row>
    <row r="2" spans="1:13" s="16" customFormat="1" ht="15.75" customHeight="1" x14ac:dyDescent="0.25">
      <c r="A2" s="32"/>
      <c r="B2" s="35"/>
      <c r="C2" s="34"/>
      <c r="D2" s="34"/>
      <c r="E2" s="34"/>
      <c r="F2" s="33"/>
      <c r="G2" s="33"/>
      <c r="H2" s="36"/>
      <c r="I2" s="33"/>
      <c r="J2" s="33"/>
      <c r="K2" s="33"/>
      <c r="L2" s="2"/>
      <c r="M2" s="2"/>
    </row>
    <row r="3" spans="1:13" s="41" customFormat="1" ht="17.25" x14ac:dyDescent="0.3">
      <c r="A3" s="233" t="s">
        <v>27</v>
      </c>
      <c r="B3" s="233"/>
      <c r="C3" s="233"/>
      <c r="D3" s="233"/>
    </row>
    <row r="4" spans="1:13" s="46" customFormat="1" ht="19.5" customHeight="1" x14ac:dyDescent="0.3">
      <c r="A4" s="234" t="s">
        <v>236</v>
      </c>
      <c r="B4" s="234"/>
      <c r="C4" s="234"/>
      <c r="D4" s="234"/>
    </row>
    <row r="5" spans="1:13" s="46" customFormat="1" ht="17.25" x14ac:dyDescent="0.3">
      <c r="A5" s="47" t="s">
        <v>237</v>
      </c>
      <c r="B5" s="48"/>
      <c r="C5" s="49"/>
      <c r="D5" s="49"/>
    </row>
    <row r="6" spans="1:13" s="46" customFormat="1" ht="17.25" x14ac:dyDescent="0.3">
      <c r="A6" s="233" t="s">
        <v>90</v>
      </c>
      <c r="B6" s="233"/>
      <c r="C6" s="233"/>
      <c r="D6" s="50"/>
    </row>
    <row r="7" spans="1:13" s="46" customFormat="1" ht="17.25" x14ac:dyDescent="0.3">
      <c r="A7" s="233" t="s">
        <v>91</v>
      </c>
      <c r="B7" s="233"/>
      <c r="C7" s="233"/>
      <c r="D7" s="52"/>
    </row>
    <row r="8" spans="1:13" ht="16.5" x14ac:dyDescent="0.3">
      <c r="A8" s="5"/>
      <c r="B8" s="4"/>
      <c r="C8" s="18"/>
      <c r="D8" s="4"/>
      <c r="E8" s="6"/>
      <c r="F8" s="3"/>
      <c r="G8" s="2"/>
      <c r="H8" s="37"/>
      <c r="I8" s="2"/>
      <c r="J8" s="2"/>
    </row>
    <row r="9" spans="1:13" ht="13.5" thickBot="1" x14ac:dyDescent="0.25">
      <c r="A9" s="19" t="s">
        <v>188</v>
      </c>
      <c r="H9" s="15"/>
    </row>
    <row r="10" spans="1:13" ht="38.25" x14ac:dyDescent="0.2">
      <c r="A10" s="53" t="s">
        <v>5</v>
      </c>
      <c r="B10" s="54" t="s">
        <v>30</v>
      </c>
      <c r="C10" s="54" t="s">
        <v>85</v>
      </c>
      <c r="D10" s="55" t="s">
        <v>86</v>
      </c>
      <c r="H10" s="15"/>
    </row>
    <row r="11" spans="1:13" ht="13.5" thickBot="1" x14ac:dyDescent="0.25">
      <c r="A11" s="202">
        <v>1</v>
      </c>
      <c r="B11" s="203">
        <v>2</v>
      </c>
      <c r="C11" s="203">
        <v>3</v>
      </c>
      <c r="D11" s="204">
        <v>4</v>
      </c>
      <c r="H11" s="15"/>
    </row>
    <row r="12" spans="1:13" ht="16.5" x14ac:dyDescent="0.2">
      <c r="A12" s="216"/>
      <c r="B12" s="217"/>
      <c r="C12" s="218"/>
      <c r="D12" s="219"/>
      <c r="H12" s="15"/>
    </row>
    <row r="13" spans="1:13" ht="16.5" x14ac:dyDescent="0.2">
      <c r="A13" s="220">
        <v>1</v>
      </c>
      <c r="B13" s="205" t="s">
        <v>41</v>
      </c>
      <c r="C13" s="206" t="s">
        <v>39</v>
      </c>
      <c r="D13" s="221">
        <f>'1 TS'!P74</f>
        <v>0</v>
      </c>
      <c r="H13" s="15"/>
    </row>
    <row r="14" spans="1:13" ht="16.5" x14ac:dyDescent="0.2">
      <c r="A14" s="220">
        <v>2</v>
      </c>
      <c r="B14" s="205" t="s">
        <v>42</v>
      </c>
      <c r="C14" s="207" t="s">
        <v>234</v>
      </c>
      <c r="D14" s="221">
        <f>'2 EST'!O41</f>
        <v>0</v>
      </c>
      <c r="H14" s="15"/>
    </row>
    <row r="15" spans="1:13" ht="16.5" x14ac:dyDescent="0.2">
      <c r="A15" s="220">
        <v>3</v>
      </c>
      <c r="B15" s="205" t="s">
        <v>43</v>
      </c>
      <c r="C15" s="208" t="s">
        <v>49</v>
      </c>
      <c r="D15" s="221">
        <f>'3 ELT'!P54</f>
        <v>0</v>
      </c>
      <c r="H15" s="15"/>
    </row>
    <row r="16" spans="1:13" ht="16.5" x14ac:dyDescent="0.2">
      <c r="A16" s="220"/>
      <c r="B16" s="209"/>
      <c r="C16" s="210"/>
      <c r="D16" s="222"/>
      <c r="H16" s="15"/>
    </row>
    <row r="17" spans="1:8" ht="16.5" x14ac:dyDescent="0.2">
      <c r="A17" s="220"/>
      <c r="B17" s="209"/>
      <c r="C17" s="211" t="s">
        <v>31</v>
      </c>
      <c r="D17" s="223">
        <f>SUM(D13:D16)</f>
        <v>0</v>
      </c>
      <c r="H17" s="15"/>
    </row>
    <row r="18" spans="1:8" ht="16.5" x14ac:dyDescent="0.2">
      <c r="A18" s="224"/>
      <c r="B18" s="209"/>
      <c r="C18" s="213" t="s">
        <v>94</v>
      </c>
      <c r="D18" s="225">
        <f>D17*0.05</f>
        <v>0</v>
      </c>
      <c r="H18" s="15"/>
    </row>
    <row r="19" spans="1:8" ht="16.5" x14ac:dyDescent="0.2">
      <c r="A19" s="224"/>
      <c r="B19" s="212"/>
      <c r="C19" s="211" t="s">
        <v>32</v>
      </c>
      <c r="D19" s="226">
        <f>D17+D18</f>
        <v>0</v>
      </c>
      <c r="H19" s="15"/>
    </row>
    <row r="20" spans="1:8" ht="33" x14ac:dyDescent="0.2">
      <c r="A20" s="227"/>
      <c r="B20" s="214"/>
      <c r="C20" s="213" t="s">
        <v>33</v>
      </c>
      <c r="D20" s="225">
        <f>ROUND(D19*0.21,2)</f>
        <v>0</v>
      </c>
      <c r="H20" s="15"/>
    </row>
    <row r="21" spans="1:8" ht="16.5" x14ac:dyDescent="0.2">
      <c r="A21" s="227"/>
      <c r="B21" s="214"/>
      <c r="C21" s="215"/>
      <c r="D21" s="226"/>
      <c r="H21" s="15"/>
    </row>
    <row r="22" spans="1:8" ht="17.25" thickBot="1" x14ac:dyDescent="0.25">
      <c r="A22" s="228"/>
      <c r="B22" s="229"/>
      <c r="C22" s="230" t="s">
        <v>34</v>
      </c>
      <c r="D22" s="231">
        <f>SUM(D19:D21)</f>
        <v>0</v>
      </c>
      <c r="H22" s="15"/>
    </row>
    <row r="23" spans="1:8" x14ac:dyDescent="0.2">
      <c r="A23" s="56"/>
      <c r="B23" s="56"/>
      <c r="C23" s="57"/>
      <c r="D23" s="58"/>
      <c r="H23" s="15"/>
    </row>
    <row r="24" spans="1:8" x14ac:dyDescent="0.2">
      <c r="B24" s="56"/>
      <c r="C24" s="59"/>
      <c r="H24" s="15"/>
    </row>
    <row r="25" spans="1:8" x14ac:dyDescent="0.2">
      <c r="A25" s="23" t="s">
        <v>13</v>
      </c>
      <c r="B25" s="23"/>
      <c r="C25" s="23"/>
      <c r="D25" s="25"/>
      <c r="E25" s="43"/>
      <c r="F25" s="8"/>
      <c r="G25" s="8"/>
    </row>
    <row r="26" spans="1:8" ht="13.5" x14ac:dyDescent="0.25">
      <c r="A26" s="8"/>
      <c r="C26" s="60" t="s">
        <v>35</v>
      </c>
      <c r="D26" s="9"/>
      <c r="E26" s="16"/>
      <c r="F26" s="16"/>
      <c r="G26" s="16"/>
    </row>
    <row r="27" spans="1:8" ht="15.75" x14ac:dyDescent="0.25">
      <c r="A27" s="26"/>
      <c r="B27" s="21"/>
      <c r="C27" s="21"/>
      <c r="D27" s="21"/>
      <c r="E27" s="232"/>
      <c r="F27" s="232"/>
      <c r="G27" s="30"/>
    </row>
    <row r="28" spans="1:8" x14ac:dyDescent="0.2">
      <c r="E28" s="16"/>
      <c r="F28" s="16"/>
      <c r="G28" s="16"/>
    </row>
    <row r="29" spans="1:8" x14ac:dyDescent="0.2">
      <c r="A29" s="23" t="s">
        <v>88</v>
      </c>
      <c r="B29" s="23"/>
      <c r="C29" s="23"/>
      <c r="D29" s="25"/>
      <c r="E29" s="43"/>
      <c r="F29" s="8"/>
      <c r="G29" s="8"/>
    </row>
    <row r="30" spans="1:8" ht="13.5" x14ac:dyDescent="0.25">
      <c r="A30" s="8"/>
      <c r="C30" s="60" t="s">
        <v>89</v>
      </c>
      <c r="D30" s="9"/>
    </row>
  </sheetData>
  <mergeCells count="5">
    <mergeCell ref="A3:D3"/>
    <mergeCell ref="A4:D4"/>
    <mergeCell ref="A6:C6"/>
    <mergeCell ref="A7:C7"/>
    <mergeCell ref="A1:G1"/>
  </mergeCells>
  <pageMargins left="1.07" right="0.51181102362204722" top="0.94488188976377963" bottom="0.35433070866141736" header="0.31496062992125984" footer="0.31496062992125984"/>
  <pageSetup paperSize="9" fitToHeight="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99"/>
  <sheetViews>
    <sheetView showZeros="0" zoomScaleNormal="100" zoomScaleSheetLayoutView="106" workbookViewId="0">
      <selection activeCell="D9" sqref="D9"/>
    </sheetView>
  </sheetViews>
  <sheetFormatPr defaultRowHeight="12.75" x14ac:dyDescent="0.2"/>
  <cols>
    <col min="1" max="1" width="7.5703125" style="15" customWidth="1"/>
    <col min="2" max="2" width="9.7109375" style="15" customWidth="1"/>
    <col min="3" max="3" width="54.42578125" style="15" customWidth="1"/>
    <col min="4" max="4" width="9.85546875" style="15" customWidth="1"/>
    <col min="5" max="5" width="8.85546875"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40" t="s">
        <v>37</v>
      </c>
      <c r="B1" s="240"/>
      <c r="C1" s="240"/>
      <c r="D1" s="240"/>
      <c r="E1" s="240"/>
      <c r="F1" s="240"/>
      <c r="G1" s="240"/>
      <c r="H1" s="240"/>
      <c r="I1" s="240"/>
      <c r="J1" s="240"/>
      <c r="K1" s="240"/>
      <c r="L1" s="240"/>
      <c r="M1" s="240"/>
      <c r="N1" s="240"/>
      <c r="O1" s="240"/>
      <c r="P1" s="240"/>
    </row>
    <row r="2" spans="1:16" s="16" customFormat="1" ht="18" customHeight="1" x14ac:dyDescent="0.25">
      <c r="A2" s="250" t="s">
        <v>39</v>
      </c>
      <c r="B2" s="250"/>
      <c r="C2" s="250"/>
      <c r="D2" s="250"/>
      <c r="E2" s="250"/>
      <c r="F2" s="250"/>
      <c r="G2" s="250"/>
      <c r="H2" s="250"/>
      <c r="I2" s="250"/>
      <c r="J2" s="250"/>
      <c r="K2" s="250"/>
      <c r="L2" s="250"/>
      <c r="M2" s="250"/>
      <c r="N2" s="250"/>
      <c r="O2" s="250"/>
      <c r="P2" s="250"/>
    </row>
    <row r="3" spans="1:16" s="16" customFormat="1" ht="15.75" customHeight="1" x14ac:dyDescent="0.25">
      <c r="A3" s="32"/>
      <c r="B3" s="35"/>
      <c r="C3" s="34"/>
      <c r="D3" s="34"/>
      <c r="E3" s="33"/>
      <c r="F3" s="33"/>
      <c r="G3" s="33"/>
      <c r="H3" s="34"/>
      <c r="I3" s="33"/>
      <c r="J3" s="33"/>
      <c r="K3" s="36"/>
      <c r="L3" s="33"/>
      <c r="M3" s="33"/>
      <c r="N3" s="33"/>
      <c r="O3" s="2"/>
      <c r="P3" s="2"/>
    </row>
    <row r="4" spans="1:16" s="41" customFormat="1" ht="17.25" x14ac:dyDescent="0.3">
      <c r="A4" s="233" t="s">
        <v>27</v>
      </c>
      <c r="B4" s="233"/>
      <c r="C4" s="233"/>
      <c r="D4" s="233"/>
      <c r="E4" s="45"/>
    </row>
    <row r="5" spans="1:16" s="46" customFormat="1" ht="19.5" customHeight="1" x14ac:dyDescent="0.3">
      <c r="A5" s="234" t="s">
        <v>236</v>
      </c>
      <c r="B5" s="234"/>
      <c r="C5" s="234"/>
      <c r="D5" s="234"/>
    </row>
    <row r="6" spans="1:16" s="46" customFormat="1" ht="17.25" x14ac:dyDescent="0.3">
      <c r="A6" s="47" t="s">
        <v>237</v>
      </c>
      <c r="B6" s="48"/>
      <c r="C6" s="49"/>
      <c r="D6" s="49"/>
    </row>
    <row r="7" spans="1:16" s="46" customFormat="1" ht="17.25" x14ac:dyDescent="0.3">
      <c r="A7" s="233" t="s">
        <v>90</v>
      </c>
      <c r="B7" s="233"/>
      <c r="C7" s="233"/>
      <c r="D7" s="50"/>
      <c r="E7" s="51"/>
    </row>
    <row r="8" spans="1:16" s="46" customFormat="1" ht="17.25" x14ac:dyDescent="0.3">
      <c r="A8" s="233" t="s">
        <v>91</v>
      </c>
      <c r="B8" s="233"/>
      <c r="C8" s="233"/>
      <c r="D8" s="52"/>
      <c r="E8" s="51"/>
    </row>
    <row r="9" spans="1:16" ht="16.5" x14ac:dyDescent="0.3">
      <c r="A9" s="5"/>
      <c r="B9" s="4"/>
      <c r="C9" s="18"/>
      <c r="D9" s="4"/>
      <c r="E9" s="6"/>
      <c r="F9" s="6"/>
      <c r="G9" s="6"/>
      <c r="H9" s="6"/>
      <c r="I9" s="3"/>
      <c r="J9" s="2"/>
      <c r="K9" s="37"/>
      <c r="L9" s="2"/>
      <c r="M9" s="2"/>
    </row>
    <row r="10" spans="1:16" ht="16.5" x14ac:dyDescent="0.2">
      <c r="A10" s="236" t="s">
        <v>92</v>
      </c>
      <c r="B10" s="236"/>
      <c r="C10" s="236"/>
      <c r="D10" s="236"/>
      <c r="E10" s="236"/>
    </row>
    <row r="11" spans="1:16" s="90" customFormat="1" ht="15.75" x14ac:dyDescent="0.25">
      <c r="A11" s="89"/>
      <c r="D11" s="91"/>
      <c r="E11" s="91"/>
      <c r="K11" s="92"/>
      <c r="O11" s="93" t="s">
        <v>14</v>
      </c>
      <c r="P11" s="94">
        <f>P74</f>
        <v>0</v>
      </c>
    </row>
    <row r="12" spans="1:16" s="90" customFormat="1" ht="16.5" thickBot="1" x14ac:dyDescent="0.3">
      <c r="A12" s="95" t="s">
        <v>187</v>
      </c>
      <c r="D12" s="91"/>
      <c r="E12" s="91"/>
      <c r="I12" s="96"/>
      <c r="J12" s="96"/>
      <c r="K12" s="97"/>
      <c r="L12" s="98"/>
      <c r="M12" s="98"/>
      <c r="N12" s="98"/>
      <c r="O12" s="93" t="s">
        <v>15</v>
      </c>
      <c r="P12" s="99">
        <f>L74</f>
        <v>0</v>
      </c>
    </row>
    <row r="13" spans="1:16" ht="12.75" customHeight="1" x14ac:dyDescent="0.2">
      <c r="A13" s="244" t="s">
        <v>5</v>
      </c>
      <c r="B13" s="246" t="s">
        <v>0</v>
      </c>
      <c r="C13" s="246" t="s">
        <v>77</v>
      </c>
      <c r="D13" s="246" t="s">
        <v>1</v>
      </c>
      <c r="E13" s="248" t="s">
        <v>78</v>
      </c>
      <c r="F13" s="241" t="s">
        <v>2</v>
      </c>
      <c r="G13" s="242"/>
      <c r="H13" s="242"/>
      <c r="I13" s="242"/>
      <c r="J13" s="242"/>
      <c r="K13" s="243"/>
      <c r="L13" s="241" t="s">
        <v>3</v>
      </c>
      <c r="M13" s="242"/>
      <c r="N13" s="242"/>
      <c r="O13" s="242"/>
      <c r="P13" s="243"/>
    </row>
    <row r="14" spans="1:16" ht="51.75" thickBot="1" x14ac:dyDescent="0.25">
      <c r="A14" s="245"/>
      <c r="B14" s="247"/>
      <c r="C14" s="247"/>
      <c r="D14" s="247"/>
      <c r="E14" s="249"/>
      <c r="F14" s="13" t="s">
        <v>6</v>
      </c>
      <c r="G14" s="20" t="s">
        <v>79</v>
      </c>
      <c r="H14" s="20" t="s">
        <v>80</v>
      </c>
      <c r="I14" s="20" t="s">
        <v>81</v>
      </c>
      <c r="J14" s="20" t="s">
        <v>82</v>
      </c>
      <c r="K14" s="10" t="s">
        <v>83</v>
      </c>
      <c r="L14" s="11" t="s">
        <v>7</v>
      </c>
      <c r="M14" s="20" t="s">
        <v>80</v>
      </c>
      <c r="N14" s="20" t="s">
        <v>81</v>
      </c>
      <c r="O14" s="14" t="s">
        <v>82</v>
      </c>
      <c r="P14" s="12" t="s">
        <v>84</v>
      </c>
    </row>
    <row r="15" spans="1:16" ht="14.25" thickBot="1" x14ac:dyDescent="0.3">
      <c r="A15" s="69">
        <v>1</v>
      </c>
      <c r="B15" s="69">
        <v>2</v>
      </c>
      <c r="C15" s="69">
        <v>3</v>
      </c>
      <c r="D15" s="69">
        <v>4</v>
      </c>
      <c r="E15" s="69">
        <v>5</v>
      </c>
      <c r="F15" s="69">
        <v>6</v>
      </c>
      <c r="G15" s="69">
        <v>7</v>
      </c>
      <c r="H15" s="69">
        <v>8</v>
      </c>
      <c r="I15" s="69">
        <v>9</v>
      </c>
      <c r="J15" s="69">
        <v>10</v>
      </c>
      <c r="K15" s="70">
        <v>11</v>
      </c>
      <c r="L15" s="69">
        <v>12</v>
      </c>
      <c r="M15" s="69">
        <v>13</v>
      </c>
      <c r="N15" s="69">
        <v>14</v>
      </c>
      <c r="O15" s="69">
        <v>15</v>
      </c>
      <c r="P15" s="69">
        <v>16</v>
      </c>
    </row>
    <row r="16" spans="1:16" x14ac:dyDescent="0.2">
      <c r="A16" s="198">
        <v>1</v>
      </c>
      <c r="B16" s="199"/>
      <c r="C16" s="199">
        <v>2</v>
      </c>
      <c r="D16" s="199">
        <v>3</v>
      </c>
      <c r="E16" s="200">
        <v>4</v>
      </c>
      <c r="F16" s="78"/>
      <c r="G16" s="83"/>
      <c r="H16" s="79"/>
      <c r="I16" s="79"/>
      <c r="J16" s="79"/>
      <c r="K16" s="80"/>
      <c r="L16" s="78"/>
      <c r="M16" s="79"/>
      <c r="N16" s="79"/>
      <c r="O16" s="79"/>
      <c r="P16" s="80"/>
    </row>
    <row r="17" spans="1:16" x14ac:dyDescent="0.2">
      <c r="A17" s="103">
        <v>1</v>
      </c>
      <c r="B17" s="104">
        <v>1</v>
      </c>
      <c r="C17" s="104" t="s">
        <v>95</v>
      </c>
      <c r="D17" s="105"/>
      <c r="E17" s="106"/>
      <c r="F17" s="81"/>
      <c r="G17" s="77"/>
      <c r="H17" s="76"/>
      <c r="I17" s="76"/>
      <c r="J17" s="76"/>
      <c r="K17" s="71"/>
      <c r="L17" s="81"/>
      <c r="M17" s="76"/>
      <c r="N17" s="76"/>
      <c r="O17" s="76"/>
      <c r="P17" s="71">
        <f>E17*K17</f>
        <v>0</v>
      </c>
    </row>
    <row r="18" spans="1:16" x14ac:dyDescent="0.2">
      <c r="A18" s="107" t="s">
        <v>8</v>
      </c>
      <c r="B18" s="108" t="s">
        <v>96</v>
      </c>
      <c r="C18" s="109" t="s">
        <v>44</v>
      </c>
      <c r="D18" s="110" t="s">
        <v>28</v>
      </c>
      <c r="E18" s="111">
        <v>1</v>
      </c>
      <c r="F18" s="81"/>
      <c r="G18" s="77"/>
      <c r="H18" s="76"/>
      <c r="I18" s="76"/>
      <c r="J18" s="76"/>
      <c r="K18" s="71"/>
      <c r="L18" s="81"/>
      <c r="M18" s="76"/>
      <c r="N18" s="76"/>
      <c r="O18" s="76"/>
      <c r="P18" s="71">
        <f t="shared" ref="P18:P73" si="0">E18*K18</f>
        <v>0</v>
      </c>
    </row>
    <row r="19" spans="1:16" x14ac:dyDescent="0.2">
      <c r="A19" s="107" t="s">
        <v>12</v>
      </c>
      <c r="B19" s="108" t="s">
        <v>18</v>
      </c>
      <c r="C19" s="112" t="s">
        <v>16</v>
      </c>
      <c r="D19" s="110" t="s">
        <v>29</v>
      </c>
      <c r="E19" s="111">
        <v>1</v>
      </c>
      <c r="F19" s="81"/>
      <c r="G19" s="77"/>
      <c r="H19" s="76"/>
      <c r="I19" s="76"/>
      <c r="J19" s="76"/>
      <c r="K19" s="71"/>
      <c r="L19" s="81"/>
      <c r="M19" s="76"/>
      <c r="N19" s="76"/>
      <c r="O19" s="76"/>
      <c r="P19" s="71">
        <f t="shared" si="0"/>
        <v>0</v>
      </c>
    </row>
    <row r="20" spans="1:16" x14ac:dyDescent="0.2">
      <c r="A20" s="107" t="s">
        <v>20</v>
      </c>
      <c r="B20" s="108" t="s">
        <v>25</v>
      </c>
      <c r="C20" s="112" t="s">
        <v>97</v>
      </c>
      <c r="D20" s="113" t="s">
        <v>4</v>
      </c>
      <c r="E20" s="111">
        <v>34</v>
      </c>
      <c r="F20" s="82"/>
      <c r="G20" s="64"/>
      <c r="H20" s="64"/>
      <c r="I20" s="64"/>
      <c r="J20" s="64"/>
      <c r="K20" s="72"/>
      <c r="L20" s="82"/>
      <c r="M20" s="64"/>
      <c r="N20" s="64"/>
      <c r="O20" s="64"/>
      <c r="P20" s="71">
        <f t="shared" si="0"/>
        <v>0</v>
      </c>
    </row>
    <row r="21" spans="1:16" ht="25.5" x14ac:dyDescent="0.2">
      <c r="A21" s="107" t="s">
        <v>21</v>
      </c>
      <c r="B21" s="108" t="s">
        <v>26</v>
      </c>
      <c r="C21" s="112" t="s">
        <v>98</v>
      </c>
      <c r="D21" s="113" t="s">
        <v>10</v>
      </c>
      <c r="E21" s="111">
        <v>359</v>
      </c>
      <c r="F21" s="82"/>
      <c r="G21" s="64"/>
      <c r="H21" s="64"/>
      <c r="I21" s="64"/>
      <c r="J21" s="64"/>
      <c r="K21" s="72"/>
      <c r="L21" s="82"/>
      <c r="M21" s="64"/>
      <c r="N21" s="64"/>
      <c r="O21" s="64"/>
      <c r="P21" s="71">
        <f t="shared" si="0"/>
        <v>0</v>
      </c>
    </row>
    <row r="22" spans="1:16" x14ac:dyDescent="0.2">
      <c r="A22" s="107" t="s">
        <v>22</v>
      </c>
      <c r="B22" s="108" t="s">
        <v>25</v>
      </c>
      <c r="C22" s="112" t="s">
        <v>99</v>
      </c>
      <c r="D22" s="113" t="s">
        <v>4</v>
      </c>
      <c r="E22" s="111">
        <v>206</v>
      </c>
      <c r="F22" s="82"/>
      <c r="G22" s="64"/>
      <c r="H22" s="64"/>
      <c r="I22" s="64"/>
      <c r="J22" s="64"/>
      <c r="K22" s="72"/>
      <c r="L22" s="82"/>
      <c r="M22" s="64"/>
      <c r="N22" s="64"/>
      <c r="O22" s="64"/>
      <c r="P22" s="71">
        <f t="shared" si="0"/>
        <v>0</v>
      </c>
    </row>
    <row r="23" spans="1:16" ht="12.75" customHeight="1" x14ac:dyDescent="0.2">
      <c r="A23" s="107" t="s">
        <v>23</v>
      </c>
      <c r="B23" s="108" t="s">
        <v>100</v>
      </c>
      <c r="C23" s="114" t="s">
        <v>101</v>
      </c>
      <c r="D23" s="113" t="s">
        <v>28</v>
      </c>
      <c r="E23" s="111">
        <v>11</v>
      </c>
      <c r="F23" s="82"/>
      <c r="G23" s="64"/>
      <c r="H23" s="64"/>
      <c r="I23" s="64"/>
      <c r="J23" s="64"/>
      <c r="K23" s="72"/>
      <c r="L23" s="82"/>
      <c r="M23" s="64"/>
      <c r="N23" s="64"/>
      <c r="O23" s="64"/>
      <c r="P23" s="71">
        <f t="shared" si="0"/>
        <v>0</v>
      </c>
    </row>
    <row r="24" spans="1:16" x14ac:dyDescent="0.2">
      <c r="A24" s="103">
        <v>2</v>
      </c>
      <c r="B24" s="104"/>
      <c r="C24" s="115" t="s">
        <v>102</v>
      </c>
      <c r="D24" s="116"/>
      <c r="E24" s="117"/>
      <c r="F24" s="82"/>
      <c r="G24" s="64"/>
      <c r="H24" s="64"/>
      <c r="I24" s="64"/>
      <c r="J24" s="64"/>
      <c r="K24" s="72"/>
      <c r="L24" s="82"/>
      <c r="M24" s="64"/>
      <c r="N24" s="64"/>
      <c r="O24" s="64"/>
      <c r="P24" s="71">
        <f t="shared" si="0"/>
        <v>0</v>
      </c>
    </row>
    <row r="25" spans="1:16" ht="12.75" customHeight="1" x14ac:dyDescent="0.2">
      <c r="A25" s="118" t="s">
        <v>17</v>
      </c>
      <c r="B25" s="119" t="s">
        <v>103</v>
      </c>
      <c r="C25" s="120" t="s">
        <v>104</v>
      </c>
      <c r="D25" s="113" t="s">
        <v>105</v>
      </c>
      <c r="E25" s="121">
        <v>206</v>
      </c>
      <c r="F25" s="82"/>
      <c r="G25" s="64"/>
      <c r="H25" s="64"/>
      <c r="I25" s="64"/>
      <c r="J25" s="64"/>
      <c r="K25" s="72"/>
      <c r="L25" s="82"/>
      <c r="M25" s="64"/>
      <c r="N25" s="64"/>
      <c r="O25" s="64"/>
      <c r="P25" s="71">
        <f t="shared" si="0"/>
        <v>0</v>
      </c>
    </row>
    <row r="26" spans="1:16" ht="12.75" customHeight="1" x14ac:dyDescent="0.2">
      <c r="A26" s="118" t="s">
        <v>18</v>
      </c>
      <c r="B26" s="119" t="s">
        <v>106</v>
      </c>
      <c r="C26" s="122" t="s">
        <v>107</v>
      </c>
      <c r="D26" s="113" t="s">
        <v>105</v>
      </c>
      <c r="E26" s="121">
        <v>477</v>
      </c>
      <c r="F26" s="82"/>
      <c r="G26" s="64"/>
      <c r="H26" s="64"/>
      <c r="I26" s="64"/>
      <c r="J26" s="64"/>
      <c r="K26" s="72"/>
      <c r="L26" s="82"/>
      <c r="M26" s="64"/>
      <c r="N26" s="64"/>
      <c r="O26" s="64"/>
      <c r="P26" s="71">
        <f t="shared" si="0"/>
        <v>0</v>
      </c>
    </row>
    <row r="27" spans="1:16" x14ac:dyDescent="0.2">
      <c r="A27" s="103">
        <v>3</v>
      </c>
      <c r="B27" s="104"/>
      <c r="C27" s="123" t="s">
        <v>108</v>
      </c>
      <c r="D27" s="104"/>
      <c r="E27" s="124"/>
      <c r="F27" s="82"/>
      <c r="G27" s="64"/>
      <c r="H27" s="64"/>
      <c r="I27" s="64"/>
      <c r="J27" s="64"/>
      <c r="K27" s="72"/>
      <c r="L27" s="82"/>
      <c r="M27" s="64"/>
      <c r="N27" s="64"/>
      <c r="O27" s="64"/>
      <c r="P27" s="71">
        <f t="shared" si="0"/>
        <v>0</v>
      </c>
    </row>
    <row r="28" spans="1:16" ht="38.25" x14ac:dyDescent="0.2">
      <c r="A28" s="125">
        <v>3.1</v>
      </c>
      <c r="B28" s="126" t="s">
        <v>109</v>
      </c>
      <c r="C28" s="114" t="s">
        <v>110</v>
      </c>
      <c r="D28" s="113" t="s">
        <v>29</v>
      </c>
      <c r="E28" s="121">
        <v>6</v>
      </c>
      <c r="F28" s="82"/>
      <c r="G28" s="64"/>
      <c r="H28" s="64"/>
      <c r="I28" s="64"/>
      <c r="J28" s="64"/>
      <c r="K28" s="72"/>
      <c r="L28" s="82"/>
      <c r="M28" s="64"/>
      <c r="N28" s="64"/>
      <c r="O28" s="64"/>
      <c r="P28" s="71">
        <f t="shared" si="0"/>
        <v>0</v>
      </c>
    </row>
    <row r="29" spans="1:16" ht="12.75" customHeight="1" x14ac:dyDescent="0.2">
      <c r="A29" s="125"/>
      <c r="B29" s="127"/>
      <c r="C29" s="128" t="s">
        <v>111</v>
      </c>
      <c r="D29" s="113"/>
      <c r="E29" s="121"/>
      <c r="F29" s="82"/>
      <c r="G29" s="64"/>
      <c r="H29" s="64"/>
      <c r="I29" s="64"/>
      <c r="J29" s="64"/>
      <c r="K29" s="72"/>
      <c r="L29" s="82"/>
      <c r="M29" s="64"/>
      <c r="N29" s="64"/>
      <c r="O29" s="64"/>
      <c r="P29" s="71">
        <f t="shared" si="0"/>
        <v>0</v>
      </c>
    </row>
    <row r="30" spans="1:16" ht="25.5" x14ac:dyDescent="0.2">
      <c r="A30" s="125">
        <v>3.2</v>
      </c>
      <c r="B30" s="126" t="s">
        <v>109</v>
      </c>
      <c r="C30" s="129" t="s">
        <v>112</v>
      </c>
      <c r="D30" s="113" t="s">
        <v>10</v>
      </c>
      <c r="E30" s="121">
        <v>22</v>
      </c>
      <c r="F30" s="82"/>
      <c r="G30" s="64"/>
      <c r="H30" s="64"/>
      <c r="I30" s="64"/>
      <c r="J30" s="64"/>
      <c r="K30" s="72"/>
      <c r="L30" s="82"/>
      <c r="M30" s="64"/>
      <c r="N30" s="64"/>
      <c r="O30" s="64"/>
      <c r="P30" s="71">
        <f t="shared" si="0"/>
        <v>0</v>
      </c>
    </row>
    <row r="31" spans="1:16" x14ac:dyDescent="0.2">
      <c r="A31" s="125">
        <v>3.3</v>
      </c>
      <c r="B31" s="113">
        <v>5.2</v>
      </c>
      <c r="C31" s="129" t="s">
        <v>113</v>
      </c>
      <c r="D31" s="113" t="s">
        <v>105</v>
      </c>
      <c r="E31" s="121">
        <v>8</v>
      </c>
      <c r="F31" s="82"/>
      <c r="G31" s="64"/>
      <c r="H31" s="64"/>
      <c r="I31" s="64"/>
      <c r="J31" s="64"/>
      <c r="K31" s="72"/>
      <c r="L31" s="82"/>
      <c r="M31" s="64"/>
      <c r="N31" s="64"/>
      <c r="O31" s="64"/>
      <c r="P31" s="71"/>
    </row>
    <row r="32" spans="1:16" x14ac:dyDescent="0.2">
      <c r="A32" s="125">
        <v>3.4</v>
      </c>
      <c r="B32" s="113">
        <v>5.0999999999999996</v>
      </c>
      <c r="C32" s="129" t="s">
        <v>114</v>
      </c>
      <c r="D32" s="113" t="s">
        <v>10</v>
      </c>
      <c r="E32" s="121">
        <v>27</v>
      </c>
      <c r="F32" s="82"/>
      <c r="G32" s="64"/>
      <c r="H32" s="64"/>
      <c r="I32" s="64"/>
      <c r="J32" s="64"/>
      <c r="K32" s="72"/>
      <c r="L32" s="82"/>
      <c r="M32" s="64"/>
      <c r="N32" s="64"/>
      <c r="O32" s="64"/>
      <c r="P32" s="71"/>
    </row>
    <row r="33" spans="1:16" x14ac:dyDescent="0.2">
      <c r="A33" s="125">
        <v>3.5</v>
      </c>
      <c r="B33" s="113">
        <v>5.0999999999999996</v>
      </c>
      <c r="C33" s="129" t="s">
        <v>115</v>
      </c>
      <c r="D33" s="113" t="s">
        <v>105</v>
      </c>
      <c r="E33" s="121">
        <v>13</v>
      </c>
      <c r="F33" s="82"/>
      <c r="G33" s="64"/>
      <c r="H33" s="64"/>
      <c r="I33" s="64"/>
      <c r="J33" s="64"/>
      <c r="K33" s="72"/>
      <c r="L33" s="82"/>
      <c r="M33" s="64"/>
      <c r="N33" s="64"/>
      <c r="O33" s="64"/>
      <c r="P33" s="71"/>
    </row>
    <row r="34" spans="1:16" x14ac:dyDescent="0.2">
      <c r="A34" s="125">
        <v>3.6</v>
      </c>
      <c r="B34" s="113">
        <v>6.2</v>
      </c>
      <c r="C34" s="114" t="s">
        <v>116</v>
      </c>
      <c r="D34" s="113" t="s">
        <v>10</v>
      </c>
      <c r="E34" s="121">
        <v>41</v>
      </c>
      <c r="F34" s="82"/>
      <c r="G34" s="64"/>
      <c r="H34" s="64"/>
      <c r="I34" s="64"/>
      <c r="J34" s="64"/>
      <c r="K34" s="72"/>
      <c r="L34" s="82"/>
      <c r="M34" s="64"/>
      <c r="N34" s="64"/>
      <c r="O34" s="64"/>
      <c r="P34" s="71"/>
    </row>
    <row r="35" spans="1:16" ht="25.5" x14ac:dyDescent="0.2">
      <c r="A35" s="125">
        <v>3.7</v>
      </c>
      <c r="B35" s="113">
        <v>6.2</v>
      </c>
      <c r="C35" s="114" t="s">
        <v>117</v>
      </c>
      <c r="D35" s="113" t="s">
        <v>10</v>
      </c>
      <c r="E35" s="121">
        <v>41</v>
      </c>
      <c r="F35" s="82"/>
      <c r="G35" s="64"/>
      <c r="H35" s="64"/>
      <c r="I35" s="64"/>
      <c r="J35" s="64"/>
      <c r="K35" s="72"/>
      <c r="L35" s="82"/>
      <c r="M35" s="64"/>
      <c r="N35" s="64"/>
      <c r="O35" s="64"/>
      <c r="P35" s="71"/>
    </row>
    <row r="36" spans="1:16" x14ac:dyDescent="0.2">
      <c r="A36" s="103">
        <v>4</v>
      </c>
      <c r="B36" s="104"/>
      <c r="C36" s="123" t="s">
        <v>118</v>
      </c>
      <c r="D36" s="104"/>
      <c r="E36" s="130"/>
      <c r="F36" s="82"/>
      <c r="G36" s="64"/>
      <c r="H36" s="64"/>
      <c r="I36" s="64"/>
      <c r="J36" s="64"/>
      <c r="K36" s="72"/>
      <c r="L36" s="82"/>
      <c r="M36" s="64"/>
      <c r="N36" s="64"/>
      <c r="O36" s="64"/>
      <c r="P36" s="71"/>
    </row>
    <row r="37" spans="1:16" ht="25.5" x14ac:dyDescent="0.2">
      <c r="A37" s="118" t="s">
        <v>119</v>
      </c>
      <c r="B37" s="119" t="s">
        <v>120</v>
      </c>
      <c r="C37" s="122" t="s">
        <v>121</v>
      </c>
      <c r="D37" s="113" t="s">
        <v>4</v>
      </c>
      <c r="E37" s="121">
        <v>257</v>
      </c>
      <c r="F37" s="82"/>
      <c r="G37" s="64"/>
      <c r="H37" s="64"/>
      <c r="I37" s="64"/>
      <c r="J37" s="64"/>
      <c r="K37" s="72"/>
      <c r="L37" s="82"/>
      <c r="M37" s="64"/>
      <c r="N37" s="64"/>
      <c r="O37" s="64"/>
      <c r="P37" s="71"/>
    </row>
    <row r="38" spans="1:16" ht="38.25" x14ac:dyDescent="0.2">
      <c r="A38" s="118" t="s">
        <v>106</v>
      </c>
      <c r="B38" s="119" t="s">
        <v>120</v>
      </c>
      <c r="C38" s="122" t="s">
        <v>122</v>
      </c>
      <c r="D38" s="113" t="s">
        <v>4</v>
      </c>
      <c r="E38" s="121">
        <v>382</v>
      </c>
      <c r="F38" s="82"/>
      <c r="G38" s="64"/>
      <c r="H38" s="64"/>
      <c r="I38" s="64"/>
      <c r="J38" s="64"/>
      <c r="K38" s="72"/>
      <c r="L38" s="82"/>
      <c r="M38" s="64"/>
      <c r="N38" s="64"/>
      <c r="O38" s="64"/>
      <c r="P38" s="71"/>
    </row>
    <row r="39" spans="1:16" ht="13.5" x14ac:dyDescent="0.25">
      <c r="A39" s="131"/>
      <c r="B39" s="132"/>
      <c r="C39" s="133" t="s">
        <v>123</v>
      </c>
      <c r="D39" s="134"/>
      <c r="E39" s="135"/>
      <c r="F39" s="82"/>
      <c r="G39" s="64"/>
      <c r="H39" s="64"/>
      <c r="I39" s="64"/>
      <c r="J39" s="64"/>
      <c r="K39" s="72"/>
      <c r="L39" s="82"/>
      <c r="M39" s="64"/>
      <c r="N39" s="64"/>
      <c r="O39" s="64"/>
      <c r="P39" s="71"/>
    </row>
    <row r="40" spans="1:16" x14ac:dyDescent="0.2">
      <c r="A40" s="118" t="s">
        <v>124</v>
      </c>
      <c r="B40" s="119" t="s">
        <v>125</v>
      </c>
      <c r="C40" s="122" t="s">
        <v>126</v>
      </c>
      <c r="D40" s="113" t="s">
        <v>105</v>
      </c>
      <c r="E40" s="121">
        <v>127</v>
      </c>
      <c r="F40" s="82"/>
      <c r="G40" s="64"/>
      <c r="H40" s="64"/>
      <c r="I40" s="64"/>
      <c r="J40" s="64"/>
      <c r="K40" s="72"/>
      <c r="L40" s="82"/>
      <c r="M40" s="64"/>
      <c r="N40" s="64"/>
      <c r="O40" s="64"/>
      <c r="P40" s="71"/>
    </row>
    <row r="41" spans="1:16" x14ac:dyDescent="0.2">
      <c r="A41" s="118" t="s">
        <v>103</v>
      </c>
      <c r="B41" s="119" t="s">
        <v>127</v>
      </c>
      <c r="C41" s="122" t="s">
        <v>45</v>
      </c>
      <c r="D41" s="113" t="s">
        <v>128</v>
      </c>
      <c r="E41" s="136">
        <v>506</v>
      </c>
      <c r="F41" s="82"/>
      <c r="G41" s="64"/>
      <c r="H41" s="64"/>
      <c r="I41" s="64"/>
      <c r="J41" s="64"/>
      <c r="K41" s="72"/>
      <c r="L41" s="82"/>
      <c r="M41" s="64"/>
      <c r="N41" s="64"/>
      <c r="O41" s="64"/>
      <c r="P41" s="71"/>
    </row>
    <row r="42" spans="1:16" x14ac:dyDescent="0.2">
      <c r="A42" s="131" t="s">
        <v>129</v>
      </c>
      <c r="B42" s="119" t="s">
        <v>130</v>
      </c>
      <c r="C42" s="137" t="s">
        <v>131</v>
      </c>
      <c r="D42" s="113" t="s">
        <v>128</v>
      </c>
      <c r="E42" s="136">
        <v>532</v>
      </c>
      <c r="F42" s="82"/>
      <c r="G42" s="64"/>
      <c r="H42" s="64"/>
      <c r="I42" s="64"/>
      <c r="J42" s="64"/>
      <c r="K42" s="72"/>
      <c r="L42" s="82"/>
      <c r="M42" s="64"/>
      <c r="N42" s="64"/>
      <c r="O42" s="64"/>
      <c r="P42" s="71"/>
    </row>
    <row r="43" spans="1:16" x14ac:dyDescent="0.2">
      <c r="A43" s="118" t="s">
        <v>132</v>
      </c>
      <c r="B43" s="108" t="s">
        <v>130</v>
      </c>
      <c r="C43" s="138" t="s">
        <v>133</v>
      </c>
      <c r="D43" s="113" t="s">
        <v>128</v>
      </c>
      <c r="E43" s="136">
        <v>532</v>
      </c>
      <c r="F43" s="82"/>
      <c r="G43" s="64"/>
      <c r="H43" s="64"/>
      <c r="I43" s="64"/>
      <c r="J43" s="64"/>
      <c r="K43" s="72"/>
      <c r="L43" s="82"/>
      <c r="M43" s="64"/>
      <c r="N43" s="64"/>
      <c r="O43" s="64"/>
      <c r="P43" s="71"/>
    </row>
    <row r="44" spans="1:16" ht="13.5" x14ac:dyDescent="0.25">
      <c r="A44" s="131"/>
      <c r="B44" s="132"/>
      <c r="C44" s="133" t="s">
        <v>134</v>
      </c>
      <c r="D44" s="134"/>
      <c r="E44" s="135"/>
      <c r="F44" s="82"/>
      <c r="G44" s="64"/>
      <c r="H44" s="64"/>
      <c r="I44" s="64"/>
      <c r="J44" s="64"/>
      <c r="K44" s="72"/>
      <c r="L44" s="82"/>
      <c r="M44" s="64"/>
      <c r="N44" s="64"/>
      <c r="O44" s="64"/>
      <c r="P44" s="71"/>
    </row>
    <row r="45" spans="1:16" x14ac:dyDescent="0.2">
      <c r="A45" s="118" t="s">
        <v>46</v>
      </c>
      <c r="B45" s="119" t="s">
        <v>125</v>
      </c>
      <c r="C45" s="122" t="s">
        <v>135</v>
      </c>
      <c r="D45" s="113" t="s">
        <v>105</v>
      </c>
      <c r="E45" s="121">
        <v>27</v>
      </c>
      <c r="F45" s="82"/>
      <c r="G45" s="64"/>
      <c r="H45" s="64"/>
      <c r="I45" s="64"/>
      <c r="J45" s="64"/>
      <c r="K45" s="72"/>
      <c r="L45" s="82"/>
      <c r="M45" s="64"/>
      <c r="N45" s="64"/>
      <c r="O45" s="64"/>
      <c r="P45" s="71"/>
    </row>
    <row r="46" spans="1:16" x14ac:dyDescent="0.2">
      <c r="A46" s="131" t="s">
        <v>136</v>
      </c>
      <c r="B46" s="119" t="s">
        <v>127</v>
      </c>
      <c r="C46" s="122" t="s">
        <v>137</v>
      </c>
      <c r="D46" s="113" t="s">
        <v>128</v>
      </c>
      <c r="E46" s="111">
        <v>87</v>
      </c>
      <c r="F46" s="82"/>
      <c r="G46" s="64"/>
      <c r="H46" s="64"/>
      <c r="I46" s="64"/>
      <c r="J46" s="64"/>
      <c r="K46" s="72"/>
      <c r="L46" s="82"/>
      <c r="M46" s="64"/>
      <c r="N46" s="64"/>
      <c r="O46" s="64"/>
      <c r="P46" s="71"/>
    </row>
    <row r="47" spans="1:16" x14ac:dyDescent="0.2">
      <c r="A47" s="118" t="s">
        <v>138</v>
      </c>
      <c r="B47" s="108" t="s">
        <v>127</v>
      </c>
      <c r="C47" s="138" t="s">
        <v>139</v>
      </c>
      <c r="D47" s="113" t="s">
        <v>128</v>
      </c>
      <c r="E47" s="136">
        <v>87</v>
      </c>
      <c r="F47" s="82"/>
      <c r="G47" s="64"/>
      <c r="H47" s="64"/>
      <c r="I47" s="64"/>
      <c r="J47" s="64"/>
      <c r="K47" s="72"/>
      <c r="L47" s="82"/>
      <c r="M47" s="64"/>
      <c r="N47" s="64"/>
      <c r="O47" s="64"/>
      <c r="P47" s="71"/>
    </row>
    <row r="48" spans="1:16" x14ac:dyDescent="0.2">
      <c r="A48" s="118" t="s">
        <v>140</v>
      </c>
      <c r="B48" s="108" t="s">
        <v>130</v>
      </c>
      <c r="C48" s="139" t="s">
        <v>141</v>
      </c>
      <c r="D48" s="113" t="s">
        <v>128</v>
      </c>
      <c r="E48" s="136">
        <v>96</v>
      </c>
      <c r="F48" s="82"/>
      <c r="G48" s="64"/>
      <c r="H48" s="64"/>
      <c r="I48" s="64"/>
      <c r="J48" s="64"/>
      <c r="K48" s="72"/>
      <c r="L48" s="82"/>
      <c r="M48" s="64"/>
      <c r="N48" s="64"/>
      <c r="O48" s="64"/>
      <c r="P48" s="71"/>
    </row>
    <row r="49" spans="1:16" x14ac:dyDescent="0.2">
      <c r="A49" s="118" t="s">
        <v>142</v>
      </c>
      <c r="B49" s="108" t="s">
        <v>130</v>
      </c>
      <c r="C49" s="112" t="s">
        <v>143</v>
      </c>
      <c r="D49" s="113" t="s">
        <v>10</v>
      </c>
      <c r="E49" s="136">
        <v>96</v>
      </c>
      <c r="F49" s="82"/>
      <c r="G49" s="64"/>
      <c r="H49" s="64"/>
      <c r="I49" s="64"/>
      <c r="J49" s="64"/>
      <c r="K49" s="72"/>
      <c r="L49" s="82"/>
      <c r="M49" s="64"/>
      <c r="N49" s="64"/>
      <c r="O49" s="64"/>
      <c r="P49" s="71"/>
    </row>
    <row r="50" spans="1:16" ht="13.5" x14ac:dyDescent="0.25">
      <c r="A50" s="131"/>
      <c r="B50" s="132"/>
      <c r="C50" s="133" t="s">
        <v>144</v>
      </c>
      <c r="D50" s="134"/>
      <c r="E50" s="135"/>
      <c r="F50" s="82"/>
      <c r="G50" s="64"/>
      <c r="H50" s="64"/>
      <c r="I50" s="64"/>
      <c r="J50" s="64"/>
      <c r="K50" s="72"/>
      <c r="L50" s="82"/>
      <c r="M50" s="64"/>
      <c r="N50" s="64"/>
      <c r="O50" s="64"/>
      <c r="P50" s="71"/>
    </row>
    <row r="51" spans="1:16" x14ac:dyDescent="0.2">
      <c r="A51" s="118" t="s">
        <v>145</v>
      </c>
      <c r="B51" s="119" t="s">
        <v>125</v>
      </c>
      <c r="C51" s="122" t="s">
        <v>135</v>
      </c>
      <c r="D51" s="113" t="s">
        <v>105</v>
      </c>
      <c r="E51" s="121">
        <v>69</v>
      </c>
      <c r="F51" s="82"/>
      <c r="G51" s="64"/>
      <c r="H51" s="64"/>
      <c r="I51" s="64"/>
      <c r="J51" s="64"/>
      <c r="K51" s="72"/>
      <c r="L51" s="82"/>
      <c r="M51" s="64"/>
      <c r="N51" s="64"/>
      <c r="O51" s="64"/>
      <c r="P51" s="71"/>
    </row>
    <row r="52" spans="1:16" x14ac:dyDescent="0.2">
      <c r="A52" s="131" t="s">
        <v>146</v>
      </c>
      <c r="B52" s="119" t="s">
        <v>127</v>
      </c>
      <c r="C52" s="122" t="s">
        <v>137</v>
      </c>
      <c r="D52" s="113" t="s">
        <v>128</v>
      </c>
      <c r="E52" s="121">
        <v>228</v>
      </c>
      <c r="F52" s="82"/>
      <c r="G52" s="64"/>
      <c r="H52" s="64"/>
      <c r="I52" s="64"/>
      <c r="J52" s="64"/>
      <c r="K52" s="72"/>
      <c r="L52" s="82"/>
      <c r="M52" s="64"/>
      <c r="N52" s="64"/>
      <c r="O52" s="64"/>
      <c r="P52" s="71"/>
    </row>
    <row r="53" spans="1:16" x14ac:dyDescent="0.2">
      <c r="A53" s="131" t="s">
        <v>147</v>
      </c>
      <c r="B53" s="119" t="s">
        <v>127</v>
      </c>
      <c r="C53" s="122" t="s">
        <v>139</v>
      </c>
      <c r="D53" s="113" t="s">
        <v>128</v>
      </c>
      <c r="E53" s="121">
        <v>228</v>
      </c>
      <c r="F53" s="82"/>
      <c r="G53" s="64"/>
      <c r="H53" s="64"/>
      <c r="I53" s="64"/>
      <c r="J53" s="64"/>
      <c r="K53" s="72"/>
      <c r="L53" s="82"/>
      <c r="M53" s="64"/>
      <c r="N53" s="64"/>
      <c r="O53" s="64"/>
      <c r="P53" s="71"/>
    </row>
    <row r="54" spans="1:16" x14ac:dyDescent="0.2">
      <c r="A54" s="118" t="s">
        <v>148</v>
      </c>
      <c r="B54" s="119" t="s">
        <v>149</v>
      </c>
      <c r="C54" s="122" t="s">
        <v>116</v>
      </c>
      <c r="D54" s="113" t="s">
        <v>128</v>
      </c>
      <c r="E54" s="121">
        <v>365</v>
      </c>
      <c r="F54" s="82"/>
      <c r="G54" s="64"/>
      <c r="H54" s="64"/>
      <c r="I54" s="64"/>
      <c r="J54" s="64"/>
      <c r="K54" s="72"/>
      <c r="L54" s="82"/>
      <c r="M54" s="64"/>
      <c r="N54" s="64"/>
      <c r="O54" s="64"/>
      <c r="P54" s="71"/>
    </row>
    <row r="55" spans="1:16" ht="25.5" x14ac:dyDescent="0.2">
      <c r="A55" s="118" t="s">
        <v>150</v>
      </c>
      <c r="B55" s="119" t="s">
        <v>149</v>
      </c>
      <c r="C55" s="122" t="s">
        <v>117</v>
      </c>
      <c r="D55" s="113" t="s">
        <v>128</v>
      </c>
      <c r="E55" s="121">
        <v>456</v>
      </c>
      <c r="F55" s="82"/>
      <c r="G55" s="64"/>
      <c r="H55" s="64"/>
      <c r="I55" s="64"/>
      <c r="J55" s="64"/>
      <c r="K55" s="72"/>
      <c r="L55" s="82"/>
      <c r="M55" s="64"/>
      <c r="N55" s="64"/>
      <c r="O55" s="64"/>
      <c r="P55" s="71"/>
    </row>
    <row r="56" spans="1:16" ht="13.5" x14ac:dyDescent="0.25">
      <c r="A56" s="118"/>
      <c r="B56" s="119"/>
      <c r="C56" s="133" t="s">
        <v>151</v>
      </c>
      <c r="D56" s="113"/>
      <c r="E56" s="140"/>
      <c r="F56" s="82"/>
      <c r="G56" s="64"/>
      <c r="H56" s="64"/>
      <c r="I56" s="64"/>
      <c r="J56" s="64"/>
      <c r="K56" s="72"/>
      <c r="L56" s="82"/>
      <c r="M56" s="64"/>
      <c r="N56" s="64"/>
      <c r="O56" s="64"/>
      <c r="P56" s="71"/>
    </row>
    <row r="57" spans="1:16" x14ac:dyDescent="0.2">
      <c r="A57" s="118" t="s">
        <v>152</v>
      </c>
      <c r="B57" s="119" t="s">
        <v>125</v>
      </c>
      <c r="C57" s="122" t="s">
        <v>135</v>
      </c>
      <c r="D57" s="113" t="s">
        <v>11</v>
      </c>
      <c r="E57" s="121">
        <v>24</v>
      </c>
      <c r="F57" s="82"/>
      <c r="G57" s="64"/>
      <c r="H57" s="64"/>
      <c r="I57" s="64"/>
      <c r="J57" s="64"/>
      <c r="K57" s="72"/>
      <c r="L57" s="82"/>
      <c r="M57" s="64"/>
      <c r="N57" s="64"/>
      <c r="O57" s="64"/>
      <c r="P57" s="71"/>
    </row>
    <row r="58" spans="1:16" x14ac:dyDescent="0.2">
      <c r="A58" s="118" t="s">
        <v>153</v>
      </c>
      <c r="B58" s="119" t="s">
        <v>127</v>
      </c>
      <c r="C58" s="122" t="s">
        <v>154</v>
      </c>
      <c r="D58" s="113" t="s">
        <v>10</v>
      </c>
      <c r="E58" s="121">
        <v>80</v>
      </c>
      <c r="F58" s="82"/>
      <c r="G58" s="64"/>
      <c r="H58" s="64"/>
      <c r="I58" s="64"/>
      <c r="J58" s="64"/>
      <c r="K58" s="72"/>
      <c r="L58" s="82"/>
      <c r="M58" s="64"/>
      <c r="N58" s="64"/>
      <c r="O58" s="64"/>
      <c r="P58" s="71"/>
    </row>
    <row r="59" spans="1:16" x14ac:dyDescent="0.2">
      <c r="A59" s="118" t="s">
        <v>155</v>
      </c>
      <c r="B59" s="119" t="s">
        <v>127</v>
      </c>
      <c r="C59" s="122" t="s">
        <v>156</v>
      </c>
      <c r="D59" s="113" t="s">
        <v>10</v>
      </c>
      <c r="E59" s="121">
        <v>80</v>
      </c>
      <c r="F59" s="82"/>
      <c r="G59" s="64"/>
      <c r="H59" s="64"/>
      <c r="I59" s="64"/>
      <c r="J59" s="64"/>
      <c r="K59" s="72"/>
      <c r="L59" s="82"/>
      <c r="M59" s="64"/>
      <c r="N59" s="64"/>
      <c r="O59" s="64"/>
      <c r="P59" s="71"/>
    </row>
    <row r="60" spans="1:16" ht="13.5" x14ac:dyDescent="0.25">
      <c r="A60" s="118"/>
      <c r="B60" s="119"/>
      <c r="C60" s="133" t="s">
        <v>157</v>
      </c>
      <c r="D60" s="113"/>
      <c r="E60" s="121"/>
      <c r="F60" s="82"/>
      <c r="G60" s="64"/>
      <c r="H60" s="64"/>
      <c r="I60" s="64"/>
      <c r="J60" s="64"/>
      <c r="K60" s="72"/>
      <c r="L60" s="82"/>
      <c r="M60" s="64"/>
      <c r="N60" s="64"/>
      <c r="O60" s="64"/>
      <c r="P60" s="71"/>
    </row>
    <row r="61" spans="1:16" x14ac:dyDescent="0.2">
      <c r="A61" s="118" t="s">
        <v>158</v>
      </c>
      <c r="B61" s="119" t="s">
        <v>130</v>
      </c>
      <c r="C61" s="122" t="s">
        <v>159</v>
      </c>
      <c r="D61" s="113" t="s">
        <v>128</v>
      </c>
      <c r="E61" s="121">
        <v>36</v>
      </c>
      <c r="F61" s="82"/>
      <c r="G61" s="64"/>
      <c r="H61" s="64"/>
      <c r="I61" s="64"/>
      <c r="J61" s="64"/>
      <c r="K61" s="72"/>
      <c r="L61" s="82"/>
      <c r="M61" s="64"/>
      <c r="N61" s="64"/>
      <c r="O61" s="64"/>
      <c r="P61" s="71">
        <f t="shared" si="0"/>
        <v>0</v>
      </c>
    </row>
    <row r="62" spans="1:16" ht="12.75" customHeight="1" x14ac:dyDescent="0.2">
      <c r="A62" s="118" t="s">
        <v>160</v>
      </c>
      <c r="B62" s="119" t="s">
        <v>130</v>
      </c>
      <c r="C62" s="122" t="s">
        <v>161</v>
      </c>
      <c r="D62" s="113" t="s">
        <v>128</v>
      </c>
      <c r="E62" s="121">
        <v>35</v>
      </c>
      <c r="F62" s="82"/>
      <c r="G62" s="64"/>
      <c r="H62" s="64"/>
      <c r="I62" s="64"/>
      <c r="J62" s="64"/>
      <c r="K62" s="72"/>
      <c r="L62" s="82"/>
      <c r="M62" s="64"/>
      <c r="N62" s="64"/>
      <c r="O62" s="64"/>
      <c r="P62" s="71">
        <f t="shared" si="0"/>
        <v>0</v>
      </c>
    </row>
    <row r="63" spans="1:16" ht="12.75" customHeight="1" x14ac:dyDescent="0.2">
      <c r="A63" s="103">
        <v>5</v>
      </c>
      <c r="B63" s="104"/>
      <c r="C63" s="123" t="s">
        <v>162</v>
      </c>
      <c r="D63" s="104"/>
      <c r="E63" s="130"/>
      <c r="F63" s="82"/>
      <c r="G63" s="64"/>
      <c r="H63" s="64"/>
      <c r="I63" s="64"/>
      <c r="J63" s="64"/>
      <c r="K63" s="72"/>
      <c r="L63" s="82"/>
      <c r="M63" s="64"/>
      <c r="N63" s="64"/>
      <c r="O63" s="64"/>
      <c r="P63" s="71">
        <f t="shared" si="0"/>
        <v>0</v>
      </c>
    </row>
    <row r="64" spans="1:16" ht="12.75" customHeight="1" x14ac:dyDescent="0.2">
      <c r="A64" s="107" t="s">
        <v>125</v>
      </c>
      <c r="B64" s="108" t="s">
        <v>36</v>
      </c>
      <c r="C64" s="112" t="s">
        <v>24</v>
      </c>
      <c r="D64" s="113" t="s">
        <v>29</v>
      </c>
      <c r="E64" s="121">
        <v>1</v>
      </c>
      <c r="F64" s="82"/>
      <c r="G64" s="64"/>
      <c r="H64" s="64"/>
      <c r="I64" s="64"/>
      <c r="J64" s="64"/>
      <c r="K64" s="72"/>
      <c r="L64" s="82"/>
      <c r="M64" s="64"/>
      <c r="N64" s="64"/>
      <c r="O64" s="64"/>
      <c r="P64" s="71">
        <f t="shared" si="0"/>
        <v>0</v>
      </c>
    </row>
    <row r="65" spans="1:17" ht="12.75" customHeight="1" x14ac:dyDescent="0.2">
      <c r="A65" s="107" t="s">
        <v>127</v>
      </c>
      <c r="B65" s="108" t="s">
        <v>163</v>
      </c>
      <c r="C65" s="112" t="s">
        <v>164</v>
      </c>
      <c r="D65" s="113" t="s">
        <v>28</v>
      </c>
      <c r="E65" s="121">
        <v>2</v>
      </c>
      <c r="F65" s="82"/>
      <c r="G65" s="64"/>
      <c r="H65" s="64"/>
      <c r="I65" s="64"/>
      <c r="J65" s="64"/>
      <c r="K65" s="72"/>
      <c r="L65" s="82"/>
      <c r="M65" s="64"/>
      <c r="N65" s="64"/>
      <c r="O65" s="64"/>
      <c r="P65" s="71">
        <f t="shared" si="0"/>
        <v>0</v>
      </c>
    </row>
    <row r="66" spans="1:17" ht="12.75" customHeight="1" x14ac:dyDescent="0.2">
      <c r="A66" s="107" t="s">
        <v>165</v>
      </c>
      <c r="B66" s="108" t="s">
        <v>163</v>
      </c>
      <c r="C66" s="112" t="s">
        <v>166</v>
      </c>
      <c r="D66" s="113" t="s">
        <v>28</v>
      </c>
      <c r="E66" s="121">
        <v>3</v>
      </c>
      <c r="F66" s="82"/>
      <c r="G66" s="64"/>
      <c r="H66" s="64"/>
      <c r="I66" s="64"/>
      <c r="J66" s="64"/>
      <c r="K66" s="72"/>
      <c r="L66" s="82"/>
      <c r="M66" s="64"/>
      <c r="N66" s="64"/>
      <c r="O66" s="64"/>
      <c r="P66" s="71">
        <f t="shared" si="0"/>
        <v>0</v>
      </c>
    </row>
    <row r="67" spans="1:17" x14ac:dyDescent="0.2">
      <c r="A67" s="107" t="s">
        <v>167</v>
      </c>
      <c r="B67" s="108" t="s">
        <v>163</v>
      </c>
      <c r="C67" s="112" t="s">
        <v>168</v>
      </c>
      <c r="D67" s="113"/>
      <c r="E67" s="121"/>
      <c r="F67" s="82"/>
      <c r="G67" s="64"/>
      <c r="H67" s="64"/>
      <c r="I67" s="64"/>
      <c r="J67" s="64"/>
      <c r="K67" s="72"/>
      <c r="L67" s="82"/>
      <c r="M67" s="64"/>
      <c r="N67" s="64"/>
      <c r="O67" s="64"/>
      <c r="P67" s="71">
        <f t="shared" si="0"/>
        <v>0</v>
      </c>
    </row>
    <row r="68" spans="1:17" x14ac:dyDescent="0.2">
      <c r="A68" s="107" t="s">
        <v>130</v>
      </c>
      <c r="B68" s="108" t="s">
        <v>163</v>
      </c>
      <c r="C68" s="120" t="s">
        <v>169</v>
      </c>
      <c r="D68" s="113" t="s">
        <v>28</v>
      </c>
      <c r="E68" s="121">
        <v>2</v>
      </c>
      <c r="F68" s="82"/>
      <c r="G68" s="64"/>
      <c r="H68" s="64"/>
      <c r="I68" s="64"/>
      <c r="J68" s="64"/>
      <c r="K68" s="72"/>
      <c r="L68" s="82"/>
      <c r="M68" s="64"/>
      <c r="N68" s="64"/>
      <c r="O68" s="64"/>
      <c r="P68" s="71">
        <f t="shared" si="0"/>
        <v>0</v>
      </c>
    </row>
    <row r="69" spans="1:17" x14ac:dyDescent="0.2">
      <c r="A69" s="107" t="s">
        <v>170</v>
      </c>
      <c r="B69" s="108" t="s">
        <v>163</v>
      </c>
      <c r="C69" s="120" t="s">
        <v>171</v>
      </c>
      <c r="D69" s="113" t="s">
        <v>28</v>
      </c>
      <c r="E69" s="121">
        <v>2</v>
      </c>
      <c r="F69" s="82"/>
      <c r="G69" s="64"/>
      <c r="H69" s="64"/>
      <c r="I69" s="64"/>
      <c r="J69" s="64"/>
      <c r="K69" s="72"/>
      <c r="L69" s="82"/>
      <c r="M69" s="64"/>
      <c r="N69" s="64"/>
      <c r="O69" s="64"/>
      <c r="P69" s="71">
        <f t="shared" si="0"/>
        <v>0</v>
      </c>
    </row>
    <row r="70" spans="1:17" x14ac:dyDescent="0.2">
      <c r="A70" s="103">
        <v>6</v>
      </c>
      <c r="B70" s="104"/>
      <c r="C70" s="123" t="s">
        <v>172</v>
      </c>
      <c r="D70" s="104"/>
      <c r="E70" s="130"/>
      <c r="F70" s="82"/>
      <c r="G70" s="64"/>
      <c r="H70" s="64"/>
      <c r="I70" s="64"/>
      <c r="J70" s="64"/>
      <c r="K70" s="72"/>
      <c r="L70" s="82"/>
      <c r="M70" s="64"/>
      <c r="N70" s="64"/>
      <c r="O70" s="64"/>
      <c r="P70" s="71">
        <f t="shared" si="0"/>
        <v>0</v>
      </c>
    </row>
    <row r="71" spans="1:17" ht="25.5" x14ac:dyDescent="0.2">
      <c r="A71" s="118" t="s">
        <v>173</v>
      </c>
      <c r="B71" s="119" t="s">
        <v>132</v>
      </c>
      <c r="C71" s="120" t="s">
        <v>174</v>
      </c>
      <c r="D71" s="113" t="s">
        <v>10</v>
      </c>
      <c r="E71" s="121">
        <v>785</v>
      </c>
      <c r="F71" s="82"/>
      <c r="G71" s="64"/>
      <c r="H71" s="64"/>
      <c r="I71" s="64"/>
      <c r="J71" s="64"/>
      <c r="K71" s="72"/>
      <c r="L71" s="82"/>
      <c r="M71" s="64"/>
      <c r="N71" s="64"/>
      <c r="O71" s="64"/>
      <c r="P71" s="71">
        <f t="shared" si="0"/>
        <v>0</v>
      </c>
    </row>
    <row r="72" spans="1:17" x14ac:dyDescent="0.2">
      <c r="A72" s="103">
        <v>7</v>
      </c>
      <c r="B72" s="104"/>
      <c r="C72" s="123" t="s">
        <v>175</v>
      </c>
      <c r="D72" s="104"/>
      <c r="E72" s="130"/>
      <c r="F72" s="82"/>
      <c r="G72" s="64"/>
      <c r="H72" s="64"/>
      <c r="I72" s="64"/>
      <c r="J72" s="64"/>
      <c r="K72" s="72"/>
      <c r="L72" s="82"/>
      <c r="M72" s="64"/>
      <c r="N72" s="64"/>
      <c r="O72" s="64"/>
      <c r="P72" s="71">
        <f t="shared" si="0"/>
        <v>0</v>
      </c>
    </row>
    <row r="73" spans="1:17" ht="26.25" thickBot="1" x14ac:dyDescent="0.25">
      <c r="A73" s="141" t="s">
        <v>176</v>
      </c>
      <c r="B73" s="142" t="s">
        <v>177</v>
      </c>
      <c r="C73" s="143" t="s">
        <v>19</v>
      </c>
      <c r="D73" s="144" t="s">
        <v>29</v>
      </c>
      <c r="E73" s="145">
        <v>1</v>
      </c>
      <c r="F73" s="180"/>
      <c r="G73" s="181"/>
      <c r="H73" s="181"/>
      <c r="I73" s="181"/>
      <c r="J73" s="181"/>
      <c r="K73" s="201"/>
      <c r="L73" s="180"/>
      <c r="M73" s="181"/>
      <c r="N73" s="181"/>
      <c r="O73" s="181"/>
      <c r="P73" s="197">
        <f t="shared" si="0"/>
        <v>0</v>
      </c>
    </row>
    <row r="74" spans="1:17" ht="13.5" thickBot="1" x14ac:dyDescent="0.25">
      <c r="A74" s="65"/>
      <c r="B74" s="66"/>
      <c r="C74" s="67"/>
      <c r="D74" s="251" t="s">
        <v>87</v>
      </c>
      <c r="E74" s="251"/>
      <c r="F74" s="251"/>
      <c r="G74" s="251"/>
      <c r="H74" s="251"/>
      <c r="I74" s="251"/>
      <c r="J74" s="251"/>
      <c r="K74" s="251"/>
      <c r="L74" s="179"/>
      <c r="M74" s="75"/>
      <c r="N74" s="75"/>
      <c r="O74" s="75"/>
      <c r="P74" s="75">
        <f>SUM(P16:P73)</f>
        <v>0</v>
      </c>
      <c r="Q74" s="16"/>
    </row>
    <row r="75" spans="1:17" x14ac:dyDescent="0.2">
      <c r="A75" s="27"/>
      <c r="B75" s="27"/>
      <c r="C75" s="28"/>
      <c r="D75" s="1"/>
      <c r="E75" s="27"/>
      <c r="F75" s="16"/>
      <c r="G75" s="16"/>
      <c r="H75" s="16"/>
      <c r="I75" s="16"/>
      <c r="J75" s="16"/>
      <c r="K75" s="39"/>
      <c r="L75" s="16"/>
      <c r="M75" s="16"/>
      <c r="N75" s="16"/>
      <c r="O75" s="16"/>
      <c r="P75" s="29"/>
      <c r="Q75" s="16"/>
    </row>
    <row r="76" spans="1:17" x14ac:dyDescent="0.2">
      <c r="A76" s="27"/>
      <c r="B76" s="27"/>
      <c r="C76" s="7"/>
      <c r="D76" s="42"/>
      <c r="E76" s="27"/>
      <c r="F76" s="16"/>
      <c r="G76" s="16"/>
      <c r="H76" s="16"/>
      <c r="I76" s="16"/>
      <c r="J76" s="16"/>
      <c r="K76" s="39"/>
      <c r="L76" s="16"/>
      <c r="M76" s="16"/>
      <c r="N76" s="16"/>
      <c r="O76" s="16"/>
      <c r="P76" s="30"/>
      <c r="Q76" s="16"/>
    </row>
    <row r="77" spans="1:17" x14ac:dyDescent="0.2">
      <c r="A77" s="27"/>
      <c r="B77" s="27"/>
      <c r="C77" s="28"/>
      <c r="D77" s="1"/>
      <c r="E77" s="43"/>
      <c r="F77" s="8"/>
      <c r="G77" s="8"/>
      <c r="H77" s="16"/>
      <c r="I77" s="16"/>
      <c r="J77" s="8"/>
      <c r="K77" s="40"/>
      <c r="L77" s="17"/>
      <c r="M77" s="17"/>
      <c r="N77" s="17"/>
      <c r="O77" s="17"/>
      <c r="P77" s="31"/>
      <c r="Q77" s="16"/>
    </row>
    <row r="78" spans="1:17" x14ac:dyDescent="0.2">
      <c r="A78" s="27"/>
      <c r="B78" s="27"/>
      <c r="C78" s="28"/>
      <c r="D78" s="1"/>
      <c r="E78" s="27"/>
      <c r="F78" s="16"/>
      <c r="G78" s="16"/>
      <c r="H78" s="16"/>
      <c r="I78" s="16"/>
      <c r="J78" s="16"/>
      <c r="K78" s="39"/>
      <c r="L78" s="16"/>
      <c r="M78" s="16"/>
      <c r="N78" s="16"/>
      <c r="O78" s="16"/>
      <c r="P78" s="29"/>
    </row>
    <row r="79" spans="1:17" x14ac:dyDescent="0.2">
      <c r="A79" s="27"/>
      <c r="B79" s="27"/>
      <c r="C79" s="28"/>
      <c r="D79" s="1"/>
      <c r="E79" s="27"/>
      <c r="F79" s="16"/>
      <c r="G79" s="16"/>
      <c r="H79" s="16"/>
      <c r="I79" s="16"/>
      <c r="J79" s="16"/>
      <c r="K79" s="39"/>
      <c r="L79" s="16"/>
      <c r="M79" s="16"/>
      <c r="N79" s="16"/>
      <c r="O79" s="16"/>
      <c r="P79" s="29"/>
    </row>
    <row r="80" spans="1:17" x14ac:dyDescent="0.2">
      <c r="D80" s="9"/>
      <c r="G80" s="7"/>
      <c r="H80" s="16"/>
      <c r="I80" s="16"/>
      <c r="J80" s="8"/>
      <c r="K80" s="40"/>
      <c r="L80" s="17"/>
      <c r="M80" s="17"/>
      <c r="N80" s="17"/>
      <c r="O80" s="17"/>
      <c r="P80" s="31"/>
    </row>
    <row r="81" spans="1:16" x14ac:dyDescent="0.2">
      <c r="A81" s="23" t="s">
        <v>13</v>
      </c>
      <c r="B81" s="23"/>
      <c r="C81" s="23"/>
      <c r="D81" s="25"/>
      <c r="E81" s="24"/>
      <c r="F81" s="23"/>
      <c r="G81" s="23"/>
      <c r="H81" s="16"/>
      <c r="I81" s="16"/>
      <c r="J81" s="16"/>
      <c r="K81" s="39"/>
      <c r="L81" s="16"/>
      <c r="M81" s="16"/>
      <c r="N81" s="16"/>
      <c r="O81" s="16"/>
      <c r="P81" s="7"/>
    </row>
    <row r="82" spans="1:16" ht="13.5" x14ac:dyDescent="0.25">
      <c r="A82" s="8"/>
      <c r="D82" s="9"/>
      <c r="E82" s="60" t="s">
        <v>35</v>
      </c>
      <c r="H82" s="16"/>
      <c r="I82" s="16"/>
      <c r="J82" s="16"/>
      <c r="K82" s="39"/>
      <c r="L82" s="16"/>
      <c r="M82" s="16"/>
      <c r="N82" s="16"/>
      <c r="O82" s="16"/>
      <c r="P82" s="16"/>
    </row>
    <row r="83" spans="1:16" ht="15.75" x14ac:dyDescent="0.25">
      <c r="A83" s="26"/>
      <c r="B83" s="21"/>
      <c r="C83" s="21"/>
      <c r="D83" s="21"/>
      <c r="E83" s="21"/>
      <c r="F83" s="21"/>
      <c r="G83" s="22"/>
      <c r="H83" s="16"/>
      <c r="I83" s="16"/>
      <c r="J83" s="16"/>
      <c r="K83" s="39"/>
      <c r="L83" s="16"/>
      <c r="M83" s="16"/>
      <c r="N83" s="16"/>
      <c r="O83" s="16"/>
      <c r="P83" s="16"/>
    </row>
    <row r="85" spans="1:16" x14ac:dyDescent="0.2">
      <c r="A85" s="23" t="s">
        <v>88</v>
      </c>
      <c r="B85" s="23"/>
      <c r="C85" s="23"/>
      <c r="D85" s="25"/>
      <c r="E85" s="24"/>
      <c r="F85" s="23"/>
      <c r="G85" s="23"/>
    </row>
    <row r="86" spans="1:16" ht="13.5" x14ac:dyDescent="0.25">
      <c r="A86" s="8"/>
      <c r="D86" s="9"/>
      <c r="E86" s="60" t="s">
        <v>89</v>
      </c>
    </row>
    <row r="90" spans="1:16" ht="15.75" x14ac:dyDescent="0.25">
      <c r="A90" s="146" t="s">
        <v>178</v>
      </c>
      <c r="B90" s="146"/>
      <c r="C90" s="147"/>
      <c r="D90" s="147"/>
      <c r="E90" s="147"/>
    </row>
    <row r="91" spans="1:16" x14ac:dyDescent="0.2">
      <c r="A91" s="237" t="s">
        <v>179</v>
      </c>
      <c r="B91" s="237"/>
      <c r="C91" s="237"/>
      <c r="D91" s="237"/>
      <c r="E91" s="237"/>
    </row>
    <row r="92" spans="1:16" x14ac:dyDescent="0.2">
      <c r="A92" s="237" t="s">
        <v>180</v>
      </c>
      <c r="B92" s="237"/>
      <c r="C92" s="237"/>
      <c r="D92" s="237"/>
      <c r="E92" s="237"/>
    </row>
    <row r="93" spans="1:16" x14ac:dyDescent="0.2">
      <c r="A93" s="238" t="s">
        <v>181</v>
      </c>
      <c r="B93" s="238"/>
      <c r="C93" s="238"/>
      <c r="D93" s="238"/>
      <c r="E93" s="238"/>
    </row>
    <row r="94" spans="1:16" x14ac:dyDescent="0.2">
      <c r="A94" s="148" t="s">
        <v>182</v>
      </c>
      <c r="B94" s="148"/>
      <c r="C94" s="147"/>
      <c r="D94" s="147"/>
      <c r="E94" s="147"/>
    </row>
    <row r="95" spans="1:16" ht="15" x14ac:dyDescent="0.25">
      <c r="A95" s="148" t="s">
        <v>183</v>
      </c>
      <c r="B95" s="148"/>
      <c r="C95" s="149"/>
      <c r="D95" s="150"/>
      <c r="E95" s="150"/>
    </row>
    <row r="96" spans="1:16" ht="15" x14ac:dyDescent="0.25">
      <c r="A96" s="148" t="s">
        <v>184</v>
      </c>
      <c r="B96" s="148"/>
      <c r="C96" s="149"/>
      <c r="D96" s="150"/>
      <c r="E96" s="150"/>
    </row>
    <row r="97" spans="1:5" ht="15" x14ac:dyDescent="0.25">
      <c r="A97" s="148" t="s">
        <v>185</v>
      </c>
      <c r="B97" s="148"/>
      <c r="C97" s="149"/>
      <c r="D97" s="150"/>
      <c r="E97" s="150"/>
    </row>
    <row r="98" spans="1:5" x14ac:dyDescent="0.2">
      <c r="A98" s="239" t="s">
        <v>186</v>
      </c>
      <c r="B98" s="239"/>
      <c r="C98" s="239"/>
      <c r="D98" s="239"/>
      <c r="E98" s="239"/>
    </row>
    <row r="99" spans="1:5" x14ac:dyDescent="0.2">
      <c r="A99" s="239"/>
      <c r="B99" s="239"/>
      <c r="C99" s="239"/>
      <c r="D99" s="239"/>
      <c r="E99" s="239"/>
    </row>
  </sheetData>
  <mergeCells count="19">
    <mergeCell ref="A93:E93"/>
    <mergeCell ref="A98:E99"/>
    <mergeCell ref="A1:P1"/>
    <mergeCell ref="L13:P13"/>
    <mergeCell ref="A13:A14"/>
    <mergeCell ref="B13:B14"/>
    <mergeCell ref="C13:C14"/>
    <mergeCell ref="D13:D14"/>
    <mergeCell ref="E13:E14"/>
    <mergeCell ref="A4:D4"/>
    <mergeCell ref="A8:C8"/>
    <mergeCell ref="F13:K13"/>
    <mergeCell ref="A2:P2"/>
    <mergeCell ref="D74:K74"/>
    <mergeCell ref="A10:E10"/>
    <mergeCell ref="A5:D5"/>
    <mergeCell ref="A7:C7"/>
    <mergeCell ref="A91:E91"/>
    <mergeCell ref="A92:E92"/>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2"/>
  <sheetViews>
    <sheetView showZeros="0" zoomScaleNormal="100" zoomScaleSheetLayoutView="106" workbookViewId="0">
      <selection activeCell="A5" sqref="A5:XFD6"/>
    </sheetView>
  </sheetViews>
  <sheetFormatPr defaultRowHeight="12.75" x14ac:dyDescent="0.2"/>
  <cols>
    <col min="1" max="1" width="7.5703125" style="15" customWidth="1"/>
    <col min="2" max="2" width="55.42578125" style="15" customWidth="1"/>
    <col min="3" max="3" width="9.85546875" style="15" customWidth="1"/>
    <col min="4" max="4" width="8.85546875" style="15" customWidth="1"/>
    <col min="5" max="9" width="9.140625" style="15" customWidth="1"/>
    <col min="10" max="10" width="9.140625" style="38" customWidth="1"/>
    <col min="11" max="14" width="9.140625" style="15" customWidth="1"/>
    <col min="15" max="15" width="10.7109375" style="15" customWidth="1"/>
    <col min="16" max="16384" width="9.140625" style="15"/>
  </cols>
  <sheetData>
    <row r="1" spans="1:15" s="16" customFormat="1" ht="20.100000000000001" customHeight="1" x14ac:dyDescent="0.2">
      <c r="A1" s="240" t="s">
        <v>38</v>
      </c>
      <c r="B1" s="240"/>
      <c r="C1" s="240"/>
      <c r="D1" s="240"/>
      <c r="E1" s="240"/>
      <c r="F1" s="240"/>
      <c r="G1" s="240"/>
      <c r="H1" s="240"/>
      <c r="I1" s="240"/>
      <c r="J1" s="240"/>
      <c r="K1" s="240"/>
      <c r="L1" s="240"/>
      <c r="M1" s="240"/>
      <c r="N1" s="240"/>
      <c r="O1" s="240"/>
    </row>
    <row r="2" spans="1:15" s="16" customFormat="1" ht="18" customHeight="1" x14ac:dyDescent="0.25">
      <c r="A2" s="250" t="s">
        <v>234</v>
      </c>
      <c r="B2" s="250"/>
      <c r="C2" s="250"/>
      <c r="D2" s="250"/>
      <c r="E2" s="250"/>
      <c r="F2" s="250"/>
      <c r="G2" s="250"/>
      <c r="H2" s="250"/>
      <c r="I2" s="250"/>
      <c r="J2" s="250"/>
      <c r="K2" s="250"/>
      <c r="L2" s="250"/>
      <c r="M2" s="250"/>
      <c r="N2" s="250"/>
      <c r="O2" s="250"/>
    </row>
    <row r="3" spans="1:15" s="16" customFormat="1" ht="15.75" customHeight="1" x14ac:dyDescent="0.25">
      <c r="A3" s="32"/>
      <c r="B3" s="34"/>
      <c r="C3" s="34"/>
      <c r="D3" s="33"/>
      <c r="E3" s="33"/>
      <c r="F3" s="33"/>
      <c r="G3" s="34"/>
      <c r="H3" s="33"/>
      <c r="I3" s="33"/>
      <c r="J3" s="36"/>
      <c r="K3" s="33"/>
      <c r="L3" s="33"/>
      <c r="M3" s="33"/>
      <c r="N3" s="2"/>
      <c r="O3" s="2"/>
    </row>
    <row r="4" spans="1:15" s="41" customFormat="1" ht="17.25" x14ac:dyDescent="0.3">
      <c r="A4" s="233" t="s">
        <v>27</v>
      </c>
      <c r="B4" s="233"/>
      <c r="C4" s="233"/>
      <c r="D4" s="45"/>
    </row>
    <row r="5" spans="1:15" s="46" customFormat="1" ht="19.5" customHeight="1" x14ac:dyDescent="0.3">
      <c r="A5" s="234" t="s">
        <v>236</v>
      </c>
      <c r="B5" s="234"/>
      <c r="C5" s="234"/>
      <c r="D5" s="234"/>
    </row>
    <row r="6" spans="1:15" s="46" customFormat="1" ht="17.25" x14ac:dyDescent="0.3">
      <c r="A6" s="47" t="s">
        <v>237</v>
      </c>
      <c r="B6" s="48"/>
      <c r="C6" s="49"/>
      <c r="D6" s="49"/>
    </row>
    <row r="7" spans="1:15" s="46" customFormat="1" ht="17.25" x14ac:dyDescent="0.3">
      <c r="A7" s="233" t="s">
        <v>90</v>
      </c>
      <c r="B7" s="233"/>
      <c r="C7" s="50"/>
      <c r="D7" s="51"/>
    </row>
    <row r="8" spans="1:15" s="46" customFormat="1" ht="17.25" x14ac:dyDescent="0.3">
      <c r="A8" s="233" t="s">
        <v>91</v>
      </c>
      <c r="B8" s="233"/>
      <c r="C8" s="52"/>
      <c r="D8" s="51"/>
    </row>
    <row r="9" spans="1:15" ht="16.5" x14ac:dyDescent="0.3">
      <c r="A9" s="5"/>
      <c r="B9" s="18"/>
      <c r="C9" s="4"/>
      <c r="D9" s="6"/>
      <c r="E9" s="6"/>
      <c r="F9" s="6"/>
      <c r="G9" s="6"/>
      <c r="H9" s="3"/>
      <c r="I9" s="2"/>
      <c r="J9" s="37"/>
      <c r="K9" s="2"/>
      <c r="L9" s="2"/>
    </row>
    <row r="10" spans="1:15" ht="16.5" x14ac:dyDescent="0.2">
      <c r="A10" s="236" t="s">
        <v>233</v>
      </c>
      <c r="B10" s="236"/>
      <c r="C10" s="236"/>
      <c r="D10" s="236"/>
    </row>
    <row r="11" spans="1:15" s="90" customFormat="1" ht="15.75" x14ac:dyDescent="0.25">
      <c r="A11" s="89"/>
      <c r="C11" s="91"/>
      <c r="D11" s="91"/>
      <c r="J11" s="92"/>
      <c r="N11" s="93" t="s">
        <v>14</v>
      </c>
      <c r="O11" s="94">
        <f>O41</f>
        <v>0</v>
      </c>
    </row>
    <row r="12" spans="1:15" s="90" customFormat="1" ht="16.5" thickBot="1" x14ac:dyDescent="0.3">
      <c r="A12" s="95" t="s">
        <v>188</v>
      </c>
      <c r="C12" s="91"/>
      <c r="D12" s="91"/>
      <c r="H12" s="96"/>
      <c r="I12" s="96"/>
      <c r="J12" s="97"/>
      <c r="K12" s="98"/>
      <c r="L12" s="98"/>
      <c r="M12" s="98"/>
      <c r="N12" s="93" t="s">
        <v>15</v>
      </c>
      <c r="O12" s="99">
        <f>K41</f>
        <v>0</v>
      </c>
    </row>
    <row r="13" spans="1:15" ht="12.75" customHeight="1" x14ac:dyDescent="0.2">
      <c r="A13" s="244" t="s">
        <v>5</v>
      </c>
      <c r="B13" s="246" t="s">
        <v>77</v>
      </c>
      <c r="C13" s="246" t="s">
        <v>1</v>
      </c>
      <c r="D13" s="248" t="s">
        <v>78</v>
      </c>
      <c r="E13" s="241" t="s">
        <v>2</v>
      </c>
      <c r="F13" s="242"/>
      <c r="G13" s="242"/>
      <c r="H13" s="242"/>
      <c r="I13" s="242"/>
      <c r="J13" s="243"/>
      <c r="K13" s="241" t="s">
        <v>3</v>
      </c>
      <c r="L13" s="242"/>
      <c r="M13" s="242"/>
      <c r="N13" s="242"/>
      <c r="O13" s="243"/>
    </row>
    <row r="14" spans="1:15" ht="51.75" thickBot="1" x14ac:dyDescent="0.25">
      <c r="A14" s="245"/>
      <c r="B14" s="247"/>
      <c r="C14" s="247"/>
      <c r="D14" s="249"/>
      <c r="E14" s="13" t="s">
        <v>6</v>
      </c>
      <c r="F14" s="20" t="s">
        <v>79</v>
      </c>
      <c r="G14" s="20" t="s">
        <v>80</v>
      </c>
      <c r="H14" s="20" t="s">
        <v>81</v>
      </c>
      <c r="I14" s="20" t="s">
        <v>82</v>
      </c>
      <c r="J14" s="10" t="s">
        <v>83</v>
      </c>
      <c r="K14" s="11" t="s">
        <v>7</v>
      </c>
      <c r="L14" s="20" t="s">
        <v>80</v>
      </c>
      <c r="M14" s="20" t="s">
        <v>81</v>
      </c>
      <c r="N14" s="14" t="s">
        <v>82</v>
      </c>
      <c r="O14" s="12" t="s">
        <v>84</v>
      </c>
    </row>
    <row r="15" spans="1:15" ht="14.25" thickBot="1" x14ac:dyDescent="0.3">
      <c r="A15" s="69">
        <v>1</v>
      </c>
      <c r="B15" s="69">
        <v>3</v>
      </c>
      <c r="C15" s="69">
        <v>4</v>
      </c>
      <c r="D15" s="69">
        <v>5</v>
      </c>
      <c r="E15" s="69">
        <v>6</v>
      </c>
      <c r="F15" s="69">
        <v>7</v>
      </c>
      <c r="G15" s="69">
        <v>8</v>
      </c>
      <c r="H15" s="69">
        <v>9</v>
      </c>
      <c r="I15" s="69">
        <v>10</v>
      </c>
      <c r="J15" s="70">
        <v>11</v>
      </c>
      <c r="K15" s="69">
        <v>12</v>
      </c>
      <c r="L15" s="69">
        <v>13</v>
      </c>
      <c r="M15" s="69">
        <v>14</v>
      </c>
      <c r="N15" s="69">
        <v>15</v>
      </c>
      <c r="O15" s="69">
        <v>16</v>
      </c>
    </row>
    <row r="16" spans="1:15" x14ac:dyDescent="0.2">
      <c r="A16" s="165">
        <v>1</v>
      </c>
      <c r="B16" s="171" t="s">
        <v>201</v>
      </c>
      <c r="C16" s="165" t="s">
        <v>4</v>
      </c>
      <c r="D16" s="159">
        <v>195</v>
      </c>
      <c r="E16" s="78">
        <v>0</v>
      </c>
      <c r="F16" s="83">
        <v>0</v>
      </c>
      <c r="G16" s="79">
        <f>E16*F16</f>
        <v>0</v>
      </c>
      <c r="H16" s="79"/>
      <c r="I16" s="79">
        <v>0</v>
      </c>
      <c r="J16" s="80"/>
      <c r="K16" s="78"/>
      <c r="L16" s="79"/>
      <c r="M16" s="79"/>
      <c r="N16" s="79"/>
      <c r="O16" s="80"/>
    </row>
    <row r="17" spans="1:15" x14ac:dyDescent="0.2">
      <c r="A17" s="166">
        <v>2</v>
      </c>
      <c r="B17" s="172" t="s">
        <v>202</v>
      </c>
      <c r="C17" s="166" t="s">
        <v>4</v>
      </c>
      <c r="D17" s="160">
        <v>160</v>
      </c>
      <c r="E17" s="81"/>
      <c r="F17" s="77"/>
      <c r="G17" s="76"/>
      <c r="H17" s="76"/>
      <c r="I17" s="76"/>
      <c r="J17" s="86"/>
      <c r="K17" s="81"/>
      <c r="L17" s="76"/>
      <c r="M17" s="76"/>
      <c r="N17" s="76"/>
      <c r="O17" s="71">
        <f>D17*J17</f>
        <v>0</v>
      </c>
    </row>
    <row r="18" spans="1:15" x14ac:dyDescent="0.2">
      <c r="A18" s="166">
        <v>3</v>
      </c>
      <c r="B18" s="172" t="s">
        <v>203</v>
      </c>
      <c r="C18" s="166" t="s">
        <v>204</v>
      </c>
      <c r="D18" s="160">
        <v>2</v>
      </c>
      <c r="E18" s="81"/>
      <c r="F18" s="77"/>
      <c r="G18" s="76"/>
      <c r="H18" s="76"/>
      <c r="I18" s="76"/>
      <c r="J18" s="86"/>
      <c r="K18" s="81"/>
      <c r="L18" s="76"/>
      <c r="M18" s="76"/>
      <c r="N18" s="76"/>
      <c r="O18" s="71">
        <f t="shared" ref="O18" si="0">D18*J18</f>
        <v>0</v>
      </c>
    </row>
    <row r="19" spans="1:15" x14ac:dyDescent="0.2">
      <c r="A19" s="166"/>
      <c r="B19" s="172" t="s">
        <v>205</v>
      </c>
      <c r="C19" s="166" t="s">
        <v>204</v>
      </c>
      <c r="D19" s="160">
        <v>3</v>
      </c>
      <c r="E19" s="81"/>
      <c r="F19" s="77"/>
      <c r="G19" s="76"/>
      <c r="H19" s="76"/>
      <c r="I19" s="76"/>
      <c r="J19" s="86"/>
      <c r="K19" s="81"/>
      <c r="L19" s="76"/>
      <c r="M19" s="76"/>
      <c r="N19" s="76"/>
      <c r="O19" s="71"/>
    </row>
    <row r="20" spans="1:15" x14ac:dyDescent="0.2">
      <c r="A20" s="166">
        <v>4</v>
      </c>
      <c r="B20" s="172" t="s">
        <v>206</v>
      </c>
      <c r="C20" s="166" t="s">
        <v>204</v>
      </c>
      <c r="D20" s="160">
        <v>9</v>
      </c>
      <c r="E20" s="81"/>
      <c r="F20" s="77"/>
      <c r="G20" s="76"/>
      <c r="H20" s="76"/>
      <c r="I20" s="76"/>
      <c r="J20" s="86"/>
      <c r="K20" s="81"/>
      <c r="L20" s="76"/>
      <c r="M20" s="76"/>
      <c r="N20" s="76"/>
      <c r="O20" s="71"/>
    </row>
    <row r="21" spans="1:15" x14ac:dyDescent="0.2">
      <c r="A21" s="166">
        <v>5</v>
      </c>
      <c r="B21" s="173" t="s">
        <v>207</v>
      </c>
      <c r="C21" s="166" t="s">
        <v>4</v>
      </c>
      <c r="D21" s="160">
        <v>57</v>
      </c>
      <c r="E21" s="81"/>
      <c r="F21" s="77"/>
      <c r="G21" s="76"/>
      <c r="H21" s="76"/>
      <c r="I21" s="76"/>
      <c r="J21" s="86"/>
      <c r="K21" s="81"/>
      <c r="L21" s="76"/>
      <c r="M21" s="76"/>
      <c r="N21" s="76"/>
      <c r="O21" s="71"/>
    </row>
    <row r="22" spans="1:15" x14ac:dyDescent="0.2">
      <c r="A22" s="166">
        <v>6</v>
      </c>
      <c r="B22" s="173" t="s">
        <v>208</v>
      </c>
      <c r="C22" s="166" t="s">
        <v>204</v>
      </c>
      <c r="D22" s="160">
        <v>3</v>
      </c>
      <c r="E22" s="81"/>
      <c r="F22" s="77"/>
      <c r="G22" s="76"/>
      <c r="H22" s="76"/>
      <c r="I22" s="76"/>
      <c r="J22" s="86"/>
      <c r="K22" s="81"/>
      <c r="L22" s="76"/>
      <c r="M22" s="76"/>
      <c r="N22" s="76"/>
      <c r="O22" s="71"/>
    </row>
    <row r="23" spans="1:15" x14ac:dyDescent="0.2">
      <c r="A23" s="166">
        <v>7</v>
      </c>
      <c r="B23" s="173" t="s">
        <v>209</v>
      </c>
      <c r="C23" s="166" t="s">
        <v>204</v>
      </c>
      <c r="D23" s="160">
        <v>2</v>
      </c>
      <c r="E23" s="81"/>
      <c r="F23" s="77"/>
      <c r="G23" s="76"/>
      <c r="H23" s="76"/>
      <c r="I23" s="76"/>
      <c r="J23" s="86"/>
      <c r="K23" s="81"/>
      <c r="L23" s="76"/>
      <c r="M23" s="76"/>
      <c r="N23" s="76"/>
      <c r="O23" s="71"/>
    </row>
    <row r="24" spans="1:15" x14ac:dyDescent="0.2">
      <c r="A24" s="166">
        <v>8</v>
      </c>
      <c r="B24" s="174" t="s">
        <v>210</v>
      </c>
      <c r="C24" s="167" t="s">
        <v>211</v>
      </c>
      <c r="D24" s="161">
        <v>0.109</v>
      </c>
      <c r="E24" s="81"/>
      <c r="F24" s="77"/>
      <c r="G24" s="76"/>
      <c r="H24" s="76"/>
      <c r="I24" s="76"/>
      <c r="J24" s="86"/>
      <c r="K24" s="81"/>
      <c r="L24" s="76"/>
      <c r="M24" s="76"/>
      <c r="N24" s="76"/>
      <c r="O24" s="71"/>
    </row>
    <row r="25" spans="1:15" x14ac:dyDescent="0.2">
      <c r="A25" s="166">
        <v>9</v>
      </c>
      <c r="B25" s="175" t="s">
        <v>212</v>
      </c>
      <c r="C25" s="168" t="s">
        <v>4</v>
      </c>
      <c r="D25" s="162">
        <v>7</v>
      </c>
      <c r="E25" s="81"/>
      <c r="F25" s="77"/>
      <c r="G25" s="76"/>
      <c r="H25" s="76"/>
      <c r="I25" s="76"/>
      <c r="J25" s="86"/>
      <c r="K25" s="81"/>
      <c r="L25" s="76"/>
      <c r="M25" s="76"/>
      <c r="N25" s="76"/>
      <c r="O25" s="71"/>
    </row>
    <row r="26" spans="1:15" x14ac:dyDescent="0.2">
      <c r="A26" s="166">
        <v>10</v>
      </c>
      <c r="B26" s="175" t="s">
        <v>213</v>
      </c>
      <c r="C26" s="166" t="s">
        <v>204</v>
      </c>
      <c r="D26" s="162">
        <v>2</v>
      </c>
      <c r="E26" s="81"/>
      <c r="F26" s="77"/>
      <c r="G26" s="76"/>
      <c r="H26" s="76"/>
      <c r="I26" s="76"/>
      <c r="J26" s="86"/>
      <c r="K26" s="81"/>
      <c r="L26" s="76"/>
      <c r="M26" s="76"/>
      <c r="N26" s="76"/>
      <c r="O26" s="71"/>
    </row>
    <row r="27" spans="1:15" x14ac:dyDescent="0.2">
      <c r="A27" s="166">
        <v>11</v>
      </c>
      <c r="B27" s="175" t="s">
        <v>214</v>
      </c>
      <c r="C27" s="166" t="s">
        <v>4</v>
      </c>
      <c r="D27" s="162">
        <v>50</v>
      </c>
      <c r="E27" s="81"/>
      <c r="F27" s="77"/>
      <c r="G27" s="76"/>
      <c r="H27" s="76"/>
      <c r="I27" s="76"/>
      <c r="J27" s="86"/>
      <c r="K27" s="81"/>
      <c r="L27" s="76"/>
      <c r="M27" s="76"/>
      <c r="N27" s="76"/>
      <c r="O27" s="71"/>
    </row>
    <row r="28" spans="1:15" x14ac:dyDescent="0.2">
      <c r="A28" s="166">
        <v>12</v>
      </c>
      <c r="B28" s="175" t="s">
        <v>215</v>
      </c>
      <c r="C28" s="168" t="s">
        <v>4</v>
      </c>
      <c r="D28" s="162">
        <v>355</v>
      </c>
      <c r="E28" s="81"/>
      <c r="F28" s="77"/>
      <c r="G28" s="76"/>
      <c r="H28" s="76"/>
      <c r="I28" s="76"/>
      <c r="J28" s="86"/>
      <c r="K28" s="81"/>
      <c r="L28" s="76"/>
      <c r="M28" s="76"/>
      <c r="N28" s="76"/>
      <c r="O28" s="71"/>
    </row>
    <row r="29" spans="1:15" x14ac:dyDescent="0.2">
      <c r="A29" s="166">
        <v>13</v>
      </c>
      <c r="B29" s="174" t="s">
        <v>216</v>
      </c>
      <c r="C29" s="167" t="s">
        <v>4</v>
      </c>
      <c r="D29" s="163">
        <v>454</v>
      </c>
      <c r="E29" s="81"/>
      <c r="F29" s="77"/>
      <c r="G29" s="76"/>
      <c r="H29" s="76"/>
      <c r="I29" s="76"/>
      <c r="J29" s="86"/>
      <c r="K29" s="81"/>
      <c r="L29" s="76"/>
      <c r="M29" s="76"/>
      <c r="N29" s="76"/>
      <c r="O29" s="71"/>
    </row>
    <row r="30" spans="1:15" ht="21" x14ac:dyDescent="0.2">
      <c r="A30" s="166">
        <v>14</v>
      </c>
      <c r="B30" s="176" t="s">
        <v>217</v>
      </c>
      <c r="C30" s="168" t="s">
        <v>218</v>
      </c>
      <c r="D30" s="162">
        <v>4</v>
      </c>
      <c r="E30" s="81"/>
      <c r="F30" s="77"/>
      <c r="G30" s="76"/>
      <c r="H30" s="76"/>
      <c r="I30" s="76"/>
      <c r="J30" s="86"/>
      <c r="K30" s="81"/>
      <c r="L30" s="76"/>
      <c r="M30" s="76"/>
      <c r="N30" s="76"/>
      <c r="O30" s="71"/>
    </row>
    <row r="31" spans="1:15" ht="21" x14ac:dyDescent="0.2">
      <c r="A31" s="166">
        <v>15</v>
      </c>
      <c r="B31" s="174" t="s">
        <v>219</v>
      </c>
      <c r="C31" s="167" t="s">
        <v>218</v>
      </c>
      <c r="D31" s="163">
        <v>55</v>
      </c>
      <c r="E31" s="81"/>
      <c r="F31" s="77"/>
      <c r="G31" s="76"/>
      <c r="H31" s="76"/>
      <c r="I31" s="76"/>
      <c r="J31" s="86"/>
      <c r="K31" s="81"/>
      <c r="L31" s="76"/>
      <c r="M31" s="76"/>
      <c r="N31" s="76"/>
      <c r="O31" s="71"/>
    </row>
    <row r="32" spans="1:15" ht="21" x14ac:dyDescent="0.2">
      <c r="A32" s="166">
        <v>16</v>
      </c>
      <c r="B32" s="174" t="s">
        <v>220</v>
      </c>
      <c r="C32" s="167" t="s">
        <v>221</v>
      </c>
      <c r="D32" s="163">
        <v>5</v>
      </c>
      <c r="E32" s="81"/>
      <c r="F32" s="77"/>
      <c r="G32" s="76"/>
      <c r="H32" s="76"/>
      <c r="I32" s="76"/>
      <c r="J32" s="86"/>
      <c r="K32" s="81"/>
      <c r="L32" s="76"/>
      <c r="M32" s="76"/>
      <c r="N32" s="76"/>
      <c r="O32" s="71"/>
    </row>
    <row r="33" spans="1:16" x14ac:dyDescent="0.2">
      <c r="A33" s="166">
        <v>17</v>
      </c>
      <c r="B33" s="174" t="s">
        <v>222</v>
      </c>
      <c r="C33" s="167" t="s">
        <v>204</v>
      </c>
      <c r="D33" s="163">
        <v>3</v>
      </c>
      <c r="E33" s="81"/>
      <c r="F33" s="77"/>
      <c r="G33" s="76"/>
      <c r="H33" s="76"/>
      <c r="I33" s="76"/>
      <c r="J33" s="86"/>
      <c r="K33" s="81"/>
      <c r="L33" s="76"/>
      <c r="M33" s="76"/>
      <c r="N33" s="76"/>
      <c r="O33" s="71"/>
    </row>
    <row r="34" spans="1:16" x14ac:dyDescent="0.2">
      <c r="A34" s="166">
        <v>18</v>
      </c>
      <c r="B34" s="174" t="s">
        <v>223</v>
      </c>
      <c r="C34" s="167" t="s">
        <v>204</v>
      </c>
      <c r="D34" s="163">
        <v>2</v>
      </c>
      <c r="E34" s="81"/>
      <c r="F34" s="77"/>
      <c r="G34" s="76"/>
      <c r="H34" s="76"/>
      <c r="I34" s="76"/>
      <c r="J34" s="86"/>
      <c r="K34" s="81"/>
      <c r="L34" s="76"/>
      <c r="M34" s="76"/>
      <c r="N34" s="76"/>
      <c r="O34" s="71"/>
    </row>
    <row r="35" spans="1:16" ht="31.5" x14ac:dyDescent="0.2">
      <c r="A35" s="166">
        <v>19</v>
      </c>
      <c r="B35" s="174" t="s">
        <v>224</v>
      </c>
      <c r="C35" s="167" t="s">
        <v>225</v>
      </c>
      <c r="D35" s="163">
        <v>0.9</v>
      </c>
      <c r="E35" s="81"/>
      <c r="F35" s="77"/>
      <c r="G35" s="76"/>
      <c r="H35" s="76"/>
      <c r="I35" s="76"/>
      <c r="J35" s="86"/>
      <c r="K35" s="81"/>
      <c r="L35" s="76"/>
      <c r="M35" s="76"/>
      <c r="N35" s="76"/>
      <c r="O35" s="71"/>
    </row>
    <row r="36" spans="1:16" x14ac:dyDescent="0.2">
      <c r="A36" s="166">
        <v>20</v>
      </c>
      <c r="B36" s="173" t="s">
        <v>226</v>
      </c>
      <c r="C36" s="169" t="s">
        <v>204</v>
      </c>
      <c r="D36" s="163">
        <v>1</v>
      </c>
      <c r="E36" s="81"/>
      <c r="F36" s="77"/>
      <c r="G36" s="76"/>
      <c r="H36" s="76"/>
      <c r="I36" s="76"/>
      <c r="J36" s="86"/>
      <c r="K36" s="81"/>
      <c r="L36" s="76"/>
      <c r="M36" s="76"/>
      <c r="N36" s="76"/>
      <c r="O36" s="71"/>
    </row>
    <row r="37" spans="1:16" ht="21" x14ac:dyDescent="0.2">
      <c r="A37" s="166">
        <v>21</v>
      </c>
      <c r="B37" s="173" t="s">
        <v>227</v>
      </c>
      <c r="C37" s="169" t="s">
        <v>228</v>
      </c>
      <c r="D37" s="163">
        <v>1</v>
      </c>
      <c r="E37" s="81"/>
      <c r="F37" s="77"/>
      <c r="G37" s="76"/>
      <c r="H37" s="76"/>
      <c r="I37" s="76"/>
      <c r="J37" s="86"/>
      <c r="K37" s="81"/>
      <c r="L37" s="76"/>
      <c r="M37" s="76"/>
      <c r="N37" s="76"/>
      <c r="O37" s="71"/>
    </row>
    <row r="38" spans="1:16" x14ac:dyDescent="0.2">
      <c r="A38" s="166">
        <v>22</v>
      </c>
      <c r="B38" s="173" t="s">
        <v>229</v>
      </c>
      <c r="C38" s="169" t="s">
        <v>230</v>
      </c>
      <c r="D38" s="163">
        <v>3</v>
      </c>
      <c r="E38" s="81"/>
      <c r="F38" s="77"/>
      <c r="G38" s="76"/>
      <c r="H38" s="76"/>
      <c r="I38" s="76"/>
      <c r="J38" s="86"/>
      <c r="K38" s="81"/>
      <c r="L38" s="76"/>
      <c r="M38" s="76"/>
      <c r="N38" s="76"/>
      <c r="O38" s="71"/>
    </row>
    <row r="39" spans="1:16" x14ac:dyDescent="0.2">
      <c r="A39" s="166">
        <v>23</v>
      </c>
      <c r="B39" s="173" t="s">
        <v>231</v>
      </c>
      <c r="C39" s="169" t="s">
        <v>4</v>
      </c>
      <c r="D39" s="163">
        <v>57</v>
      </c>
      <c r="E39" s="81"/>
      <c r="F39" s="77"/>
      <c r="G39" s="76"/>
      <c r="H39" s="76"/>
      <c r="I39" s="76"/>
      <c r="J39" s="86"/>
      <c r="K39" s="81"/>
      <c r="L39" s="76"/>
      <c r="M39" s="76"/>
      <c r="N39" s="76"/>
      <c r="O39" s="71"/>
    </row>
    <row r="40" spans="1:16" ht="13.5" thickBot="1" x14ac:dyDescent="0.25">
      <c r="A40" s="178">
        <v>24</v>
      </c>
      <c r="B40" s="177" t="s">
        <v>232</v>
      </c>
      <c r="C40" s="170" t="s">
        <v>204</v>
      </c>
      <c r="D40" s="164">
        <v>1</v>
      </c>
      <c r="E40" s="155"/>
      <c r="F40" s="156"/>
      <c r="G40" s="157"/>
      <c r="H40" s="157"/>
      <c r="I40" s="157"/>
      <c r="J40" s="158"/>
      <c r="K40" s="155"/>
      <c r="L40" s="157"/>
      <c r="M40" s="157"/>
      <c r="N40" s="157"/>
      <c r="O40" s="197"/>
    </row>
    <row r="41" spans="1:16" ht="13.5" thickBot="1" x14ac:dyDescent="0.25">
      <c r="A41" s="65"/>
      <c r="B41" s="67"/>
      <c r="C41" s="252" t="s">
        <v>87</v>
      </c>
      <c r="D41" s="252"/>
      <c r="E41" s="252"/>
      <c r="F41" s="252"/>
      <c r="G41" s="252"/>
      <c r="H41" s="252"/>
      <c r="I41" s="252"/>
      <c r="J41" s="252"/>
      <c r="K41" s="73"/>
      <c r="L41" s="74"/>
      <c r="M41" s="74"/>
      <c r="N41" s="74"/>
      <c r="O41" s="75">
        <f>SUM(O16:O40)</f>
        <v>0</v>
      </c>
      <c r="P41" s="16"/>
    </row>
    <row r="42" spans="1:16" x14ac:dyDescent="0.2">
      <c r="A42" s="27"/>
      <c r="B42" s="28"/>
      <c r="C42" s="1"/>
      <c r="D42" s="27"/>
      <c r="E42" s="16"/>
      <c r="F42" s="16"/>
      <c r="G42" s="16"/>
      <c r="H42" s="16"/>
      <c r="I42" s="16"/>
      <c r="J42" s="39"/>
      <c r="K42" s="16"/>
      <c r="L42" s="16"/>
      <c r="M42" s="16"/>
      <c r="N42" s="16"/>
      <c r="O42" s="29"/>
      <c r="P42" s="16"/>
    </row>
    <row r="43" spans="1:16" x14ac:dyDescent="0.2">
      <c r="A43" s="27"/>
      <c r="B43" s="7"/>
      <c r="C43" s="42"/>
      <c r="D43" s="27"/>
      <c r="E43" s="16"/>
      <c r="F43" s="16"/>
      <c r="G43" s="16"/>
      <c r="H43" s="16"/>
      <c r="I43" s="16"/>
      <c r="J43" s="39"/>
      <c r="K43" s="16"/>
      <c r="L43" s="16"/>
      <c r="M43" s="16"/>
      <c r="N43" s="16"/>
      <c r="O43" s="30"/>
      <c r="P43" s="16"/>
    </row>
    <row r="44" spans="1:16" x14ac:dyDescent="0.2">
      <c r="C44" s="9"/>
      <c r="F44" s="7"/>
      <c r="G44" s="16"/>
      <c r="H44" s="16"/>
      <c r="I44" s="8"/>
      <c r="J44" s="40"/>
      <c r="K44" s="17"/>
      <c r="L44" s="17"/>
      <c r="M44" s="17"/>
      <c r="N44" s="17"/>
      <c r="O44" s="31"/>
    </row>
    <row r="45" spans="1:16" x14ac:dyDescent="0.2">
      <c r="A45" s="23" t="s">
        <v>13</v>
      </c>
      <c r="B45" s="23"/>
      <c r="C45" s="25"/>
      <c r="D45" s="24"/>
      <c r="E45" s="23"/>
      <c r="F45" s="23"/>
      <c r="G45" s="16"/>
      <c r="H45" s="16"/>
      <c r="I45" s="16"/>
      <c r="J45" s="39"/>
      <c r="K45" s="16"/>
      <c r="L45" s="16"/>
      <c r="M45" s="16"/>
      <c r="N45" s="16"/>
      <c r="O45" s="7"/>
    </row>
    <row r="46" spans="1:16" ht="13.5" x14ac:dyDescent="0.25">
      <c r="A46" s="8"/>
      <c r="C46" s="9"/>
      <c r="D46" s="60" t="s">
        <v>35</v>
      </c>
      <c r="G46" s="16"/>
      <c r="H46" s="16"/>
      <c r="I46" s="16"/>
      <c r="J46" s="39"/>
      <c r="K46" s="16"/>
      <c r="L46" s="16"/>
      <c r="M46" s="16"/>
      <c r="N46" s="16"/>
      <c r="O46" s="16"/>
    </row>
    <row r="47" spans="1:16" ht="15.75" x14ac:dyDescent="0.25">
      <c r="A47" s="26"/>
      <c r="B47" s="21"/>
      <c r="C47" s="21"/>
      <c r="D47" s="21"/>
      <c r="E47" s="21"/>
      <c r="F47" s="22"/>
      <c r="G47" s="16"/>
      <c r="H47" s="16"/>
      <c r="I47" s="16"/>
      <c r="J47" s="39"/>
      <c r="K47" s="16"/>
      <c r="L47" s="16"/>
      <c r="M47" s="16"/>
      <c r="N47" s="16"/>
      <c r="O47" s="16"/>
    </row>
    <row r="49" spans="1:6" x14ac:dyDescent="0.2">
      <c r="A49" s="23" t="s">
        <v>88</v>
      </c>
      <c r="B49" s="23"/>
      <c r="C49" s="25"/>
      <c r="D49" s="24"/>
      <c r="E49" s="23"/>
      <c r="F49" s="23"/>
    </row>
    <row r="50" spans="1:6" ht="13.5" x14ac:dyDescent="0.25">
      <c r="A50" s="8"/>
      <c r="C50" s="9"/>
      <c r="D50" s="60" t="s">
        <v>89</v>
      </c>
    </row>
    <row r="53" spans="1:6" ht="15.75" x14ac:dyDescent="0.25">
      <c r="A53" s="146" t="s">
        <v>178</v>
      </c>
      <c r="B53" s="146"/>
      <c r="C53" s="147"/>
      <c r="D53" s="147"/>
      <c r="E53" s="147"/>
    </row>
    <row r="54" spans="1:6" x14ac:dyDescent="0.2">
      <c r="A54" s="237" t="s">
        <v>179</v>
      </c>
      <c r="B54" s="237"/>
      <c r="C54" s="237"/>
      <c r="D54" s="237"/>
      <c r="E54" s="237"/>
    </row>
    <row r="55" spans="1:6" x14ac:dyDescent="0.2">
      <c r="A55" s="237" t="s">
        <v>180</v>
      </c>
      <c r="B55" s="237"/>
      <c r="C55" s="237"/>
      <c r="D55" s="237"/>
      <c r="E55" s="237"/>
    </row>
    <row r="56" spans="1:6" x14ac:dyDescent="0.2">
      <c r="A56" s="238" t="s">
        <v>181</v>
      </c>
      <c r="B56" s="238"/>
      <c r="C56" s="238"/>
      <c r="D56" s="238"/>
      <c r="E56" s="238"/>
    </row>
    <row r="57" spans="1:6" x14ac:dyDescent="0.2">
      <c r="A57" s="148" t="s">
        <v>182</v>
      </c>
      <c r="B57" s="148"/>
      <c r="C57" s="147"/>
      <c r="D57" s="147"/>
      <c r="E57" s="147"/>
    </row>
    <row r="58" spans="1:6" ht="15" x14ac:dyDescent="0.25">
      <c r="A58" s="148" t="s">
        <v>183</v>
      </c>
      <c r="B58" s="148"/>
      <c r="C58" s="149"/>
      <c r="D58" s="150"/>
      <c r="E58" s="150"/>
    </row>
    <row r="59" spans="1:6" ht="15" x14ac:dyDescent="0.25">
      <c r="A59" s="148" t="s">
        <v>184</v>
      </c>
      <c r="B59" s="148"/>
      <c r="C59" s="149"/>
      <c r="D59" s="150"/>
      <c r="E59" s="150"/>
    </row>
    <row r="60" spans="1:6" ht="15" x14ac:dyDescent="0.25">
      <c r="A60" s="148" t="s">
        <v>185</v>
      </c>
      <c r="B60" s="148"/>
      <c r="C60" s="149"/>
      <c r="D60" s="150"/>
      <c r="E60" s="150"/>
    </row>
    <row r="61" spans="1:6" x14ac:dyDescent="0.2">
      <c r="A61" s="239" t="s">
        <v>200</v>
      </c>
      <c r="B61" s="239"/>
      <c r="C61" s="239"/>
      <c r="D61" s="239"/>
      <c r="E61" s="239"/>
    </row>
    <row r="62" spans="1:6" x14ac:dyDescent="0.2">
      <c r="A62" s="239"/>
      <c r="B62" s="239"/>
      <c r="C62" s="239"/>
      <c r="D62" s="239"/>
      <c r="E62" s="239"/>
    </row>
  </sheetData>
  <mergeCells count="18">
    <mergeCell ref="A10:D10"/>
    <mergeCell ref="A54:E54"/>
    <mergeCell ref="A55:E55"/>
    <mergeCell ref="A56:E56"/>
    <mergeCell ref="A61:E62"/>
    <mergeCell ref="C41:J41"/>
    <mergeCell ref="A13:A14"/>
    <mergeCell ref="D13:D14"/>
    <mergeCell ref="B13:B14"/>
    <mergeCell ref="C13:C14"/>
    <mergeCell ref="K13:O13"/>
    <mergeCell ref="E13:J13"/>
    <mergeCell ref="A1:O1"/>
    <mergeCell ref="A4:C4"/>
    <mergeCell ref="A7:B7"/>
    <mergeCell ref="A8:B8"/>
    <mergeCell ref="A2:O2"/>
    <mergeCell ref="A5:D5"/>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8"/>
  <sheetViews>
    <sheetView showZeros="0" tabSelected="1" zoomScale="115" zoomScaleNormal="115" zoomScaleSheetLayoutView="106" workbookViewId="0">
      <selection activeCell="A5" sqref="A5:XFD6"/>
    </sheetView>
  </sheetViews>
  <sheetFormatPr defaultRowHeight="12.75" x14ac:dyDescent="0.2"/>
  <cols>
    <col min="1" max="1" width="7.5703125" style="15" customWidth="1"/>
    <col min="2" max="2" width="9.7109375" style="15" customWidth="1"/>
    <col min="3" max="3" width="55.42578125" style="15" customWidth="1"/>
    <col min="4" max="4" width="9.85546875" style="15" customWidth="1"/>
    <col min="5" max="5" width="9"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40" t="s">
        <v>47</v>
      </c>
      <c r="B1" s="240"/>
      <c r="C1" s="240"/>
      <c r="D1" s="240"/>
      <c r="E1" s="240"/>
      <c r="F1" s="240"/>
      <c r="G1" s="240"/>
      <c r="H1" s="240"/>
      <c r="I1" s="240"/>
      <c r="J1" s="240"/>
      <c r="K1" s="240"/>
      <c r="L1" s="240"/>
      <c r="M1" s="240"/>
      <c r="N1" s="240"/>
      <c r="O1" s="240"/>
      <c r="P1" s="240"/>
    </row>
    <row r="2" spans="1:16" s="16" customFormat="1" ht="18" customHeight="1" x14ac:dyDescent="0.25">
      <c r="A2" s="250" t="s">
        <v>49</v>
      </c>
      <c r="B2" s="250"/>
      <c r="C2" s="250"/>
      <c r="D2" s="250"/>
      <c r="E2" s="250"/>
      <c r="F2" s="250"/>
      <c r="G2" s="250"/>
      <c r="H2" s="250"/>
      <c r="I2" s="250"/>
      <c r="J2" s="250"/>
      <c r="K2" s="250"/>
      <c r="L2" s="250"/>
      <c r="M2" s="250"/>
      <c r="N2" s="250"/>
      <c r="O2" s="250"/>
      <c r="P2" s="250"/>
    </row>
    <row r="3" spans="1:16" s="16" customFormat="1" ht="15.75" customHeight="1" x14ac:dyDescent="0.25">
      <c r="A3" s="32"/>
      <c r="B3" s="35"/>
      <c r="C3" s="34"/>
      <c r="D3" s="34"/>
      <c r="E3" s="33"/>
      <c r="F3" s="33"/>
      <c r="G3" s="33"/>
      <c r="H3" s="34"/>
      <c r="I3" s="33"/>
      <c r="J3" s="33"/>
      <c r="K3" s="36"/>
      <c r="L3" s="33"/>
      <c r="M3" s="33"/>
      <c r="N3" s="33"/>
      <c r="O3" s="2"/>
      <c r="P3" s="2"/>
    </row>
    <row r="4" spans="1:16" s="41" customFormat="1" ht="17.25" x14ac:dyDescent="0.3">
      <c r="A4" s="233" t="s">
        <v>27</v>
      </c>
      <c r="B4" s="233"/>
      <c r="C4" s="233"/>
      <c r="D4" s="233"/>
      <c r="E4" s="45"/>
    </row>
    <row r="5" spans="1:16" s="46" customFormat="1" ht="19.5" customHeight="1" x14ac:dyDescent="0.3">
      <c r="A5" s="234" t="s">
        <v>236</v>
      </c>
      <c r="B5" s="234"/>
      <c r="C5" s="234"/>
      <c r="D5" s="234"/>
    </row>
    <row r="6" spans="1:16" s="46" customFormat="1" ht="17.25" x14ac:dyDescent="0.3">
      <c r="A6" s="47" t="s">
        <v>237</v>
      </c>
      <c r="B6" s="48"/>
      <c r="C6" s="49"/>
      <c r="D6" s="49"/>
    </row>
    <row r="7" spans="1:16" s="46" customFormat="1" ht="17.25" x14ac:dyDescent="0.3">
      <c r="A7" s="233" t="s">
        <v>90</v>
      </c>
      <c r="B7" s="233"/>
      <c r="C7" s="233"/>
      <c r="D7" s="50"/>
      <c r="E7" s="51"/>
    </row>
    <row r="8" spans="1:16" s="46" customFormat="1" ht="17.25" x14ac:dyDescent="0.3">
      <c r="A8" s="233" t="s">
        <v>91</v>
      </c>
      <c r="B8" s="233"/>
      <c r="C8" s="233"/>
      <c r="D8" s="52"/>
      <c r="E8" s="51"/>
    </row>
    <row r="9" spans="1:16" ht="16.5" x14ac:dyDescent="0.3">
      <c r="A9" s="5"/>
      <c r="B9" s="4"/>
      <c r="C9" s="18"/>
      <c r="D9" s="4"/>
      <c r="E9" s="6"/>
      <c r="F9" s="6"/>
      <c r="G9" s="6"/>
      <c r="H9" s="6"/>
      <c r="I9" s="3"/>
      <c r="J9" s="2"/>
      <c r="K9" s="37"/>
      <c r="L9" s="2"/>
      <c r="M9" s="2"/>
    </row>
    <row r="10" spans="1:16" ht="16.5" x14ac:dyDescent="0.2">
      <c r="A10" s="236" t="s">
        <v>93</v>
      </c>
      <c r="B10" s="236"/>
      <c r="C10" s="236"/>
      <c r="D10" s="236"/>
      <c r="E10" s="236"/>
    </row>
    <row r="11" spans="1:16" s="90" customFormat="1" ht="15.75" x14ac:dyDescent="0.25">
      <c r="A11" s="89"/>
      <c r="D11" s="91"/>
      <c r="E11" s="91"/>
      <c r="K11" s="92"/>
      <c r="O11" s="93" t="s">
        <v>14</v>
      </c>
      <c r="P11" s="94">
        <f>P54</f>
        <v>0</v>
      </c>
    </row>
    <row r="12" spans="1:16" s="90" customFormat="1" ht="16.5" thickBot="1" x14ac:dyDescent="0.3">
      <c r="A12" s="95" t="s">
        <v>188</v>
      </c>
      <c r="D12" s="91"/>
      <c r="E12" s="91"/>
      <c r="I12" s="96"/>
      <c r="J12" s="96"/>
      <c r="K12" s="97"/>
      <c r="L12" s="98"/>
      <c r="M12" s="98"/>
      <c r="N12" s="98"/>
      <c r="O12" s="93" t="s">
        <v>15</v>
      </c>
      <c r="P12" s="99">
        <f>L54</f>
        <v>0</v>
      </c>
    </row>
    <row r="13" spans="1:16" ht="12.75" customHeight="1" x14ac:dyDescent="0.2">
      <c r="A13" s="244" t="s">
        <v>5</v>
      </c>
      <c r="B13" s="246" t="s">
        <v>0</v>
      </c>
      <c r="C13" s="246" t="s">
        <v>77</v>
      </c>
      <c r="D13" s="246" t="s">
        <v>1</v>
      </c>
      <c r="E13" s="248" t="s">
        <v>78</v>
      </c>
      <c r="F13" s="241" t="s">
        <v>2</v>
      </c>
      <c r="G13" s="242"/>
      <c r="H13" s="242"/>
      <c r="I13" s="242"/>
      <c r="J13" s="242"/>
      <c r="K13" s="243"/>
      <c r="L13" s="241" t="s">
        <v>3</v>
      </c>
      <c r="M13" s="242"/>
      <c r="N13" s="242"/>
      <c r="O13" s="242"/>
      <c r="P13" s="243"/>
    </row>
    <row r="14" spans="1:16" ht="51.75" thickBot="1" x14ac:dyDescent="0.25">
      <c r="A14" s="245"/>
      <c r="B14" s="247"/>
      <c r="C14" s="247"/>
      <c r="D14" s="247"/>
      <c r="E14" s="249"/>
      <c r="F14" s="13" t="s">
        <v>6</v>
      </c>
      <c r="G14" s="20" t="s">
        <v>79</v>
      </c>
      <c r="H14" s="20" t="s">
        <v>80</v>
      </c>
      <c r="I14" s="20" t="s">
        <v>81</v>
      </c>
      <c r="J14" s="20" t="s">
        <v>82</v>
      </c>
      <c r="K14" s="10" t="s">
        <v>83</v>
      </c>
      <c r="L14" s="11" t="s">
        <v>7</v>
      </c>
      <c r="M14" s="20" t="s">
        <v>80</v>
      </c>
      <c r="N14" s="20" t="s">
        <v>81</v>
      </c>
      <c r="O14" s="14" t="s">
        <v>82</v>
      </c>
      <c r="P14" s="12" t="s">
        <v>84</v>
      </c>
    </row>
    <row r="15" spans="1:16" ht="14.25" thickBot="1" x14ac:dyDescent="0.3">
      <c r="A15" s="61">
        <v>1</v>
      </c>
      <c r="B15" s="61">
        <v>2</v>
      </c>
      <c r="C15" s="61">
        <v>3</v>
      </c>
      <c r="D15" s="61">
        <v>4</v>
      </c>
      <c r="E15" s="61">
        <v>5</v>
      </c>
      <c r="F15" s="61">
        <v>6</v>
      </c>
      <c r="G15" s="61">
        <v>7</v>
      </c>
      <c r="H15" s="61">
        <v>8</v>
      </c>
      <c r="I15" s="61">
        <v>9</v>
      </c>
      <c r="J15" s="61">
        <v>10</v>
      </c>
      <c r="K15" s="62">
        <v>11</v>
      </c>
      <c r="L15" s="61">
        <v>12</v>
      </c>
      <c r="M15" s="61">
        <v>13</v>
      </c>
      <c r="N15" s="61">
        <v>14</v>
      </c>
      <c r="O15" s="61">
        <v>15</v>
      </c>
      <c r="P15" s="61">
        <v>16</v>
      </c>
    </row>
    <row r="16" spans="1:16" x14ac:dyDescent="0.2">
      <c r="A16" s="84">
        <v>1</v>
      </c>
      <c r="B16" s="85"/>
      <c r="C16" s="183" t="s">
        <v>75</v>
      </c>
      <c r="D16" s="88"/>
      <c r="E16" s="189"/>
      <c r="F16" s="78">
        <v>0</v>
      </c>
      <c r="G16" s="83">
        <v>0</v>
      </c>
      <c r="H16" s="79">
        <f>F16*G16</f>
        <v>0</v>
      </c>
      <c r="I16" s="79"/>
      <c r="J16" s="79">
        <v>0</v>
      </c>
      <c r="K16" s="80"/>
      <c r="L16" s="78"/>
      <c r="M16" s="79"/>
      <c r="N16" s="79"/>
      <c r="O16" s="79"/>
      <c r="P16" s="80"/>
    </row>
    <row r="17" spans="1:16" ht="15" x14ac:dyDescent="0.2">
      <c r="A17" s="151">
        <v>1</v>
      </c>
      <c r="B17" s="63" t="s">
        <v>9</v>
      </c>
      <c r="C17" s="184" t="s">
        <v>50</v>
      </c>
      <c r="D17" s="193" t="s">
        <v>4</v>
      </c>
      <c r="E17" s="190">
        <v>381</v>
      </c>
      <c r="F17" s="81"/>
      <c r="G17" s="77"/>
      <c r="H17" s="76"/>
      <c r="I17" s="76"/>
      <c r="J17" s="76"/>
      <c r="K17" s="100"/>
      <c r="L17" s="81"/>
      <c r="M17" s="76"/>
      <c r="N17" s="76"/>
      <c r="O17" s="76"/>
      <c r="P17" s="100">
        <f>E17*K17</f>
        <v>0</v>
      </c>
    </row>
    <row r="18" spans="1:16" ht="15" x14ac:dyDescent="0.2">
      <c r="A18" s="151">
        <v>2</v>
      </c>
      <c r="B18" s="63" t="s">
        <v>9</v>
      </c>
      <c r="C18" s="184" t="s">
        <v>189</v>
      </c>
      <c r="D18" s="193" t="s">
        <v>4</v>
      </c>
      <c r="E18" s="190">
        <v>162.5</v>
      </c>
      <c r="F18" s="81"/>
      <c r="G18" s="77"/>
      <c r="H18" s="76"/>
      <c r="I18" s="76"/>
      <c r="J18" s="76"/>
      <c r="K18" s="100"/>
      <c r="L18" s="81"/>
      <c r="M18" s="76"/>
      <c r="N18" s="76"/>
      <c r="O18" s="76"/>
      <c r="P18" s="100">
        <f t="shared" ref="P18:P33" si="0">E18*K18</f>
        <v>0</v>
      </c>
    </row>
    <row r="19" spans="1:16" ht="15" x14ac:dyDescent="0.2">
      <c r="A19" s="151">
        <v>3</v>
      </c>
      <c r="B19" s="63" t="s">
        <v>9</v>
      </c>
      <c r="C19" s="184" t="s">
        <v>190</v>
      </c>
      <c r="D19" s="193" t="s">
        <v>4</v>
      </c>
      <c r="E19" s="190">
        <v>245</v>
      </c>
      <c r="F19" s="81"/>
      <c r="G19" s="77"/>
      <c r="H19" s="76"/>
      <c r="I19" s="76"/>
      <c r="J19" s="76"/>
      <c r="K19" s="100"/>
      <c r="L19" s="81"/>
      <c r="M19" s="76"/>
      <c r="N19" s="76"/>
      <c r="O19" s="76"/>
      <c r="P19" s="100">
        <f t="shared" si="0"/>
        <v>0</v>
      </c>
    </row>
    <row r="20" spans="1:16" ht="15" x14ac:dyDescent="0.2">
      <c r="A20" s="151">
        <v>4</v>
      </c>
      <c r="B20" s="63" t="s">
        <v>9</v>
      </c>
      <c r="C20" s="184" t="s">
        <v>191</v>
      </c>
      <c r="D20" s="193" t="s">
        <v>4</v>
      </c>
      <c r="E20" s="190">
        <v>88</v>
      </c>
      <c r="F20" s="81"/>
      <c r="G20" s="77"/>
      <c r="H20" s="76"/>
      <c r="I20" s="76"/>
      <c r="J20" s="76"/>
      <c r="K20" s="100"/>
      <c r="L20" s="81"/>
      <c r="M20" s="76"/>
      <c r="N20" s="76"/>
      <c r="O20" s="76"/>
      <c r="P20" s="100">
        <f t="shared" si="0"/>
        <v>0</v>
      </c>
    </row>
    <row r="21" spans="1:16" ht="15" x14ac:dyDescent="0.2">
      <c r="A21" s="151">
        <v>5</v>
      </c>
      <c r="B21" s="63" t="s">
        <v>9</v>
      </c>
      <c r="C21" s="184" t="s">
        <v>51</v>
      </c>
      <c r="D21" s="193" t="s">
        <v>4</v>
      </c>
      <c r="E21" s="190">
        <v>333</v>
      </c>
      <c r="F21" s="81"/>
      <c r="G21" s="77"/>
      <c r="H21" s="76"/>
      <c r="I21" s="76"/>
      <c r="J21" s="76"/>
      <c r="K21" s="100"/>
      <c r="L21" s="81"/>
      <c r="M21" s="76"/>
      <c r="N21" s="76"/>
      <c r="O21" s="76"/>
      <c r="P21" s="100">
        <f t="shared" si="0"/>
        <v>0</v>
      </c>
    </row>
    <row r="22" spans="1:16" ht="15" x14ac:dyDescent="0.2">
      <c r="A22" s="151">
        <v>6</v>
      </c>
      <c r="B22" s="63" t="s">
        <v>9</v>
      </c>
      <c r="C22" s="184" t="s">
        <v>52</v>
      </c>
      <c r="D22" s="193" t="s">
        <v>48</v>
      </c>
      <c r="E22" s="190">
        <v>27</v>
      </c>
      <c r="F22" s="81"/>
      <c r="G22" s="77"/>
      <c r="H22" s="76"/>
      <c r="I22" s="76"/>
      <c r="J22" s="76"/>
      <c r="K22" s="100"/>
      <c r="L22" s="81"/>
      <c r="M22" s="76"/>
      <c r="N22" s="76"/>
      <c r="O22" s="76"/>
      <c r="P22" s="100">
        <f t="shared" si="0"/>
        <v>0</v>
      </c>
    </row>
    <row r="23" spans="1:16" ht="15" x14ac:dyDescent="0.2">
      <c r="A23" s="151">
        <v>7</v>
      </c>
      <c r="B23" s="63" t="s">
        <v>9</v>
      </c>
      <c r="C23" s="184" t="s">
        <v>53</v>
      </c>
      <c r="D23" s="193" t="s">
        <v>192</v>
      </c>
      <c r="E23" s="190">
        <v>3</v>
      </c>
      <c r="F23" s="81"/>
      <c r="G23" s="77"/>
      <c r="H23" s="76"/>
      <c r="I23" s="76"/>
      <c r="J23" s="76"/>
      <c r="K23" s="100"/>
      <c r="L23" s="81"/>
      <c r="M23" s="76"/>
      <c r="N23" s="76"/>
      <c r="O23" s="76"/>
      <c r="P23" s="100">
        <f t="shared" si="0"/>
        <v>0</v>
      </c>
    </row>
    <row r="24" spans="1:16" ht="15" x14ac:dyDescent="0.2">
      <c r="A24" s="151">
        <v>8</v>
      </c>
      <c r="B24" s="63" t="s">
        <v>9</v>
      </c>
      <c r="C24" s="184" t="s">
        <v>193</v>
      </c>
      <c r="D24" s="193" t="s">
        <v>192</v>
      </c>
      <c r="E24" s="190">
        <v>13</v>
      </c>
      <c r="F24" s="81"/>
      <c r="G24" s="77"/>
      <c r="H24" s="76"/>
      <c r="I24" s="76"/>
      <c r="J24" s="76"/>
      <c r="K24" s="100"/>
      <c r="L24" s="81"/>
      <c r="M24" s="76"/>
      <c r="N24" s="76"/>
      <c r="O24" s="76"/>
      <c r="P24" s="100">
        <f t="shared" si="0"/>
        <v>0</v>
      </c>
    </row>
    <row r="25" spans="1:16" ht="15" x14ac:dyDescent="0.2">
      <c r="A25" s="151">
        <v>9</v>
      </c>
      <c r="B25" s="63" t="s">
        <v>9</v>
      </c>
      <c r="C25" s="184" t="s">
        <v>54</v>
      </c>
      <c r="D25" s="193" t="s">
        <v>48</v>
      </c>
      <c r="E25" s="190">
        <v>6</v>
      </c>
      <c r="F25" s="81"/>
      <c r="G25" s="77"/>
      <c r="H25" s="76"/>
      <c r="I25" s="76"/>
      <c r="J25" s="76"/>
      <c r="K25" s="100"/>
      <c r="L25" s="81"/>
      <c r="M25" s="76"/>
      <c r="N25" s="76"/>
      <c r="O25" s="76"/>
      <c r="P25" s="100">
        <f t="shared" si="0"/>
        <v>0</v>
      </c>
    </row>
    <row r="26" spans="1:16" ht="25.5" x14ac:dyDescent="0.2">
      <c r="A26" s="151">
        <v>10</v>
      </c>
      <c r="B26" s="63" t="s">
        <v>9</v>
      </c>
      <c r="C26" s="184" t="s">
        <v>55</v>
      </c>
      <c r="D26" s="193" t="s">
        <v>48</v>
      </c>
      <c r="E26" s="190">
        <v>13</v>
      </c>
      <c r="F26" s="81"/>
      <c r="G26" s="77"/>
      <c r="H26" s="76"/>
      <c r="I26" s="76"/>
      <c r="J26" s="76"/>
      <c r="K26" s="100"/>
      <c r="L26" s="81"/>
      <c r="M26" s="76"/>
      <c r="N26" s="76"/>
      <c r="O26" s="76"/>
      <c r="P26" s="100">
        <f t="shared" si="0"/>
        <v>0</v>
      </c>
    </row>
    <row r="27" spans="1:16" ht="15" x14ac:dyDescent="0.2">
      <c r="A27" s="151">
        <v>11</v>
      </c>
      <c r="B27" s="63" t="s">
        <v>9</v>
      </c>
      <c r="C27" s="184" t="s">
        <v>56</v>
      </c>
      <c r="D27" s="193" t="s">
        <v>48</v>
      </c>
      <c r="E27" s="190">
        <v>13</v>
      </c>
      <c r="F27" s="81"/>
      <c r="G27" s="77"/>
      <c r="H27" s="76"/>
      <c r="I27" s="76"/>
      <c r="J27" s="76"/>
      <c r="K27" s="100"/>
      <c r="L27" s="81"/>
      <c r="M27" s="76"/>
      <c r="N27" s="76"/>
      <c r="O27" s="76"/>
      <c r="P27" s="100">
        <f t="shared" si="0"/>
        <v>0</v>
      </c>
    </row>
    <row r="28" spans="1:16" ht="15" x14ac:dyDescent="0.2">
      <c r="A28" s="151">
        <v>12</v>
      </c>
      <c r="B28" s="63" t="s">
        <v>9</v>
      </c>
      <c r="C28" s="184" t="s">
        <v>57</v>
      </c>
      <c r="D28" s="193" t="s">
        <v>48</v>
      </c>
      <c r="E28" s="190">
        <v>13</v>
      </c>
      <c r="F28" s="81"/>
      <c r="G28" s="77"/>
      <c r="H28" s="76"/>
      <c r="I28" s="76"/>
      <c r="J28" s="76"/>
      <c r="K28" s="100"/>
      <c r="L28" s="81"/>
      <c r="M28" s="76"/>
      <c r="N28" s="76"/>
      <c r="O28" s="76"/>
      <c r="P28" s="100">
        <f t="shared" si="0"/>
        <v>0</v>
      </c>
    </row>
    <row r="29" spans="1:16" ht="15" x14ac:dyDescent="0.2">
      <c r="A29" s="151">
        <v>13</v>
      </c>
      <c r="B29" s="63" t="s">
        <v>9</v>
      </c>
      <c r="C29" s="184" t="s">
        <v>58</v>
      </c>
      <c r="D29" s="193" t="s">
        <v>192</v>
      </c>
      <c r="E29" s="190">
        <v>13</v>
      </c>
      <c r="F29" s="81"/>
      <c r="G29" s="77"/>
      <c r="H29" s="76"/>
      <c r="I29" s="76"/>
      <c r="J29" s="76"/>
      <c r="K29" s="100"/>
      <c r="L29" s="81"/>
      <c r="M29" s="76"/>
      <c r="N29" s="76"/>
      <c r="O29" s="76"/>
      <c r="P29" s="100">
        <f t="shared" si="0"/>
        <v>0</v>
      </c>
    </row>
    <row r="30" spans="1:16" ht="15" x14ac:dyDescent="0.2">
      <c r="A30" s="151">
        <v>14</v>
      </c>
      <c r="B30" s="63" t="s">
        <v>9</v>
      </c>
      <c r="C30" s="185" t="s">
        <v>59</v>
      </c>
      <c r="D30" s="193" t="s">
        <v>48</v>
      </c>
      <c r="E30" s="190">
        <v>6</v>
      </c>
      <c r="F30" s="81"/>
      <c r="G30" s="77"/>
      <c r="H30" s="76"/>
      <c r="I30" s="76"/>
      <c r="J30" s="76"/>
      <c r="K30" s="100"/>
      <c r="L30" s="81"/>
      <c r="M30" s="76"/>
      <c r="N30" s="76"/>
      <c r="O30" s="76"/>
      <c r="P30" s="100">
        <f t="shared" si="0"/>
        <v>0</v>
      </c>
    </row>
    <row r="31" spans="1:16" ht="15" x14ac:dyDescent="0.2">
      <c r="A31" s="151">
        <v>15</v>
      </c>
      <c r="B31" s="63" t="s">
        <v>9</v>
      </c>
      <c r="C31" s="186" t="s">
        <v>199</v>
      </c>
      <c r="D31" s="194" t="s">
        <v>48</v>
      </c>
      <c r="E31" s="190">
        <v>13</v>
      </c>
      <c r="F31" s="81"/>
      <c r="G31" s="77"/>
      <c r="H31" s="76"/>
      <c r="I31" s="76"/>
      <c r="J31" s="76"/>
      <c r="K31" s="100"/>
      <c r="L31" s="81"/>
      <c r="M31" s="76"/>
      <c r="N31" s="76"/>
      <c r="O31" s="76"/>
      <c r="P31" s="100">
        <f t="shared" si="0"/>
        <v>0</v>
      </c>
    </row>
    <row r="32" spans="1:16" ht="15" x14ac:dyDescent="0.2">
      <c r="A32" s="151">
        <v>16</v>
      </c>
      <c r="B32" s="63" t="s">
        <v>9</v>
      </c>
      <c r="C32" s="186" t="s">
        <v>235</v>
      </c>
      <c r="D32" s="194" t="s">
        <v>192</v>
      </c>
      <c r="E32" s="190">
        <v>13</v>
      </c>
      <c r="F32" s="81"/>
      <c r="G32" s="77"/>
      <c r="H32" s="76"/>
      <c r="I32" s="76"/>
      <c r="J32" s="76"/>
      <c r="K32" s="100"/>
      <c r="L32" s="81"/>
      <c r="M32" s="76"/>
      <c r="N32" s="76"/>
      <c r="O32" s="76"/>
      <c r="P32" s="100">
        <f t="shared" si="0"/>
        <v>0</v>
      </c>
    </row>
    <row r="33" spans="1:16" ht="15" x14ac:dyDescent="0.2">
      <c r="A33" s="151">
        <v>17</v>
      </c>
      <c r="B33" s="63" t="s">
        <v>9</v>
      </c>
      <c r="C33" s="184" t="s">
        <v>60</v>
      </c>
      <c r="D33" s="193" t="s">
        <v>48</v>
      </c>
      <c r="E33" s="190">
        <v>1</v>
      </c>
      <c r="F33" s="81"/>
      <c r="G33" s="77"/>
      <c r="H33" s="76"/>
      <c r="I33" s="76"/>
      <c r="J33" s="76"/>
      <c r="K33" s="100"/>
      <c r="L33" s="81"/>
      <c r="M33" s="76"/>
      <c r="N33" s="76"/>
      <c r="O33" s="76"/>
      <c r="P33" s="100">
        <f t="shared" si="0"/>
        <v>0</v>
      </c>
    </row>
    <row r="34" spans="1:16" x14ac:dyDescent="0.2">
      <c r="A34" s="102">
        <v>2</v>
      </c>
      <c r="B34" s="63"/>
      <c r="C34" s="187" t="s">
        <v>76</v>
      </c>
      <c r="D34" s="68"/>
      <c r="E34" s="191"/>
      <c r="F34" s="82"/>
      <c r="G34" s="64"/>
      <c r="H34" s="64"/>
      <c r="I34" s="64"/>
      <c r="J34" s="64"/>
      <c r="K34" s="87"/>
      <c r="L34" s="82"/>
      <c r="M34" s="64"/>
      <c r="N34" s="64"/>
      <c r="O34" s="64"/>
      <c r="P34" s="100">
        <f t="shared" ref="P34:P53" si="1">E34*K34</f>
        <v>0</v>
      </c>
    </row>
    <row r="35" spans="1:16" ht="25.5" x14ac:dyDescent="0.2">
      <c r="A35" s="151">
        <v>1</v>
      </c>
      <c r="B35" s="152" t="s">
        <v>9</v>
      </c>
      <c r="C35" s="184" t="s">
        <v>61</v>
      </c>
      <c r="D35" s="193" t="s">
        <v>192</v>
      </c>
      <c r="E35" s="190">
        <v>32</v>
      </c>
      <c r="F35" s="82"/>
      <c r="G35" s="64"/>
      <c r="H35" s="64"/>
      <c r="I35" s="64"/>
      <c r="J35" s="64"/>
      <c r="K35" s="100"/>
      <c r="L35" s="82"/>
      <c r="M35" s="64"/>
      <c r="N35" s="64"/>
      <c r="O35" s="64"/>
      <c r="P35" s="100">
        <f t="shared" si="1"/>
        <v>0</v>
      </c>
    </row>
    <row r="36" spans="1:16" ht="102" x14ac:dyDescent="0.2">
      <c r="A36" s="151">
        <v>2</v>
      </c>
      <c r="B36" s="152" t="s">
        <v>9</v>
      </c>
      <c r="C36" s="184" t="s">
        <v>62</v>
      </c>
      <c r="D36" s="193" t="s">
        <v>4</v>
      </c>
      <c r="E36" s="190">
        <v>333</v>
      </c>
      <c r="F36" s="82"/>
      <c r="G36" s="64"/>
      <c r="H36" s="64"/>
      <c r="I36" s="64"/>
      <c r="J36" s="64"/>
      <c r="K36" s="100"/>
      <c r="L36" s="82"/>
      <c r="M36" s="64"/>
      <c r="N36" s="64"/>
      <c r="O36" s="64"/>
      <c r="P36" s="100">
        <f t="shared" si="1"/>
        <v>0</v>
      </c>
    </row>
    <row r="37" spans="1:16" ht="15" x14ac:dyDescent="0.2">
      <c r="A37" s="151">
        <v>3</v>
      </c>
      <c r="B37" s="152" t="s">
        <v>9</v>
      </c>
      <c r="C37" s="184" t="s">
        <v>63</v>
      </c>
      <c r="D37" s="193" t="s">
        <v>4</v>
      </c>
      <c r="E37" s="190">
        <v>333</v>
      </c>
      <c r="F37" s="82"/>
      <c r="G37" s="64"/>
      <c r="H37" s="64"/>
      <c r="I37" s="64"/>
      <c r="J37" s="64"/>
      <c r="K37" s="100"/>
      <c r="L37" s="82"/>
      <c r="M37" s="64"/>
      <c r="N37" s="64"/>
      <c r="O37" s="64"/>
      <c r="P37" s="100">
        <f t="shared" si="1"/>
        <v>0</v>
      </c>
    </row>
    <row r="38" spans="1:16" ht="15" x14ac:dyDescent="0.2">
      <c r="A38" s="151">
        <v>4</v>
      </c>
      <c r="B38" s="152" t="s">
        <v>9</v>
      </c>
      <c r="C38" s="184" t="s">
        <v>64</v>
      </c>
      <c r="D38" s="193" t="s">
        <v>4</v>
      </c>
      <c r="E38" s="190">
        <v>162.5</v>
      </c>
      <c r="F38" s="82"/>
      <c r="G38" s="64"/>
      <c r="H38" s="64"/>
      <c r="I38" s="64"/>
      <c r="J38" s="64"/>
      <c r="K38" s="100"/>
      <c r="L38" s="82"/>
      <c r="M38" s="64"/>
      <c r="N38" s="64"/>
      <c r="O38" s="64"/>
      <c r="P38" s="100">
        <f t="shared" si="1"/>
        <v>0</v>
      </c>
    </row>
    <row r="39" spans="1:16" ht="25.5" x14ac:dyDescent="0.2">
      <c r="A39" s="151">
        <v>5</v>
      </c>
      <c r="B39" s="152" t="s">
        <v>9</v>
      </c>
      <c r="C39" s="184" t="s">
        <v>65</v>
      </c>
      <c r="D39" s="193" t="s">
        <v>4</v>
      </c>
      <c r="E39" s="190">
        <v>2</v>
      </c>
      <c r="F39" s="82"/>
      <c r="G39" s="64"/>
      <c r="H39" s="64"/>
      <c r="I39" s="64"/>
      <c r="J39" s="64"/>
      <c r="K39" s="100"/>
      <c r="L39" s="82"/>
      <c r="M39" s="64"/>
      <c r="N39" s="64"/>
      <c r="O39" s="64"/>
      <c r="P39" s="100">
        <f t="shared" si="1"/>
        <v>0</v>
      </c>
    </row>
    <row r="40" spans="1:16" ht="25.5" x14ac:dyDescent="0.2">
      <c r="A40" s="151">
        <v>6</v>
      </c>
      <c r="B40" s="152" t="s">
        <v>9</v>
      </c>
      <c r="C40" s="184" t="s">
        <v>66</v>
      </c>
      <c r="D40" s="193" t="s">
        <v>4</v>
      </c>
      <c r="E40" s="190">
        <v>39</v>
      </c>
      <c r="F40" s="82"/>
      <c r="G40" s="64"/>
      <c r="H40" s="64"/>
      <c r="I40" s="64"/>
      <c r="J40" s="64"/>
      <c r="K40" s="100"/>
      <c r="L40" s="82"/>
      <c r="M40" s="64"/>
      <c r="N40" s="64"/>
      <c r="O40" s="64"/>
      <c r="P40" s="100">
        <f t="shared" si="1"/>
        <v>0</v>
      </c>
    </row>
    <row r="41" spans="1:16" ht="25.5" x14ac:dyDescent="0.2">
      <c r="A41" s="151">
        <v>7</v>
      </c>
      <c r="B41" s="152" t="s">
        <v>9</v>
      </c>
      <c r="C41" s="184" t="s">
        <v>67</v>
      </c>
      <c r="D41" s="193" t="s">
        <v>4</v>
      </c>
      <c r="E41" s="190">
        <v>333</v>
      </c>
      <c r="F41" s="82"/>
      <c r="G41" s="64"/>
      <c r="H41" s="64"/>
      <c r="I41" s="64"/>
      <c r="J41" s="64"/>
      <c r="K41" s="100"/>
      <c r="L41" s="82"/>
      <c r="M41" s="64"/>
      <c r="N41" s="64"/>
      <c r="O41" s="64"/>
      <c r="P41" s="100">
        <f t="shared" si="1"/>
        <v>0</v>
      </c>
    </row>
    <row r="42" spans="1:16" ht="15" x14ac:dyDescent="0.2">
      <c r="A42" s="151">
        <v>8</v>
      </c>
      <c r="B42" s="152" t="s">
        <v>9</v>
      </c>
      <c r="C42" s="184" t="s">
        <v>68</v>
      </c>
      <c r="D42" s="193" t="s">
        <v>4</v>
      </c>
      <c r="E42" s="190">
        <v>333</v>
      </c>
      <c r="F42" s="82"/>
      <c r="G42" s="64"/>
      <c r="H42" s="64"/>
      <c r="I42" s="64"/>
      <c r="J42" s="64"/>
      <c r="K42" s="100"/>
      <c r="L42" s="82"/>
      <c r="M42" s="64"/>
      <c r="N42" s="64"/>
      <c r="O42" s="64"/>
      <c r="P42" s="100">
        <f t="shared" si="1"/>
        <v>0</v>
      </c>
    </row>
    <row r="43" spans="1:16" ht="15" x14ac:dyDescent="0.2">
      <c r="A43" s="151">
        <v>9</v>
      </c>
      <c r="B43" s="152" t="s">
        <v>9</v>
      </c>
      <c r="C43" s="184" t="s">
        <v>69</v>
      </c>
      <c r="D43" s="193" t="s">
        <v>48</v>
      </c>
      <c r="E43" s="190">
        <v>27</v>
      </c>
      <c r="F43" s="82"/>
      <c r="G43" s="64"/>
      <c r="H43" s="64"/>
      <c r="I43" s="64"/>
      <c r="J43" s="64"/>
      <c r="K43" s="100"/>
      <c r="L43" s="82"/>
      <c r="M43" s="64"/>
      <c r="N43" s="64"/>
      <c r="O43" s="64"/>
      <c r="P43" s="100">
        <f t="shared" si="1"/>
        <v>0</v>
      </c>
    </row>
    <row r="44" spans="1:16" ht="15" x14ac:dyDescent="0.2">
      <c r="A44" s="151">
        <v>10</v>
      </c>
      <c r="B44" s="152" t="s">
        <v>9</v>
      </c>
      <c r="C44" s="184" t="s">
        <v>194</v>
      </c>
      <c r="D44" s="193" t="s">
        <v>48</v>
      </c>
      <c r="E44" s="190">
        <v>13</v>
      </c>
      <c r="F44" s="82"/>
      <c r="G44" s="64"/>
      <c r="H44" s="64"/>
      <c r="I44" s="64"/>
      <c r="J44" s="64"/>
      <c r="K44" s="71"/>
      <c r="L44" s="82"/>
      <c r="M44" s="64"/>
      <c r="N44" s="64"/>
      <c r="O44" s="64"/>
      <c r="P44" s="100">
        <f t="shared" si="1"/>
        <v>0</v>
      </c>
    </row>
    <row r="45" spans="1:16" ht="15" x14ac:dyDescent="0.2">
      <c r="A45" s="151">
        <v>11</v>
      </c>
      <c r="B45" s="152" t="s">
        <v>9</v>
      </c>
      <c r="C45" s="184" t="s">
        <v>70</v>
      </c>
      <c r="D45" s="193" t="s">
        <v>48</v>
      </c>
      <c r="E45" s="190">
        <v>13</v>
      </c>
      <c r="F45" s="82"/>
      <c r="G45" s="64"/>
      <c r="H45" s="64"/>
      <c r="I45" s="64"/>
      <c r="J45" s="64"/>
      <c r="K45" s="100"/>
      <c r="L45" s="82"/>
      <c r="M45" s="64"/>
      <c r="N45" s="64"/>
      <c r="O45" s="64"/>
      <c r="P45" s="100">
        <f t="shared" si="1"/>
        <v>0</v>
      </c>
    </row>
    <row r="46" spans="1:16" ht="15" x14ac:dyDescent="0.2">
      <c r="A46" s="151">
        <v>12</v>
      </c>
      <c r="B46" s="152" t="s">
        <v>9</v>
      </c>
      <c r="C46" s="184" t="s">
        <v>195</v>
      </c>
      <c r="D46" s="193" t="s">
        <v>48</v>
      </c>
      <c r="E46" s="190">
        <v>13</v>
      </c>
      <c r="F46" s="82"/>
      <c r="G46" s="64"/>
      <c r="H46" s="64"/>
      <c r="I46" s="64"/>
      <c r="J46" s="64"/>
      <c r="K46" s="100"/>
      <c r="L46" s="82"/>
      <c r="M46" s="64"/>
      <c r="N46" s="64"/>
      <c r="O46" s="64"/>
      <c r="P46" s="100">
        <f t="shared" si="1"/>
        <v>0</v>
      </c>
    </row>
    <row r="47" spans="1:16" ht="15" x14ac:dyDescent="0.2">
      <c r="A47" s="151">
        <v>13</v>
      </c>
      <c r="B47" s="152" t="s">
        <v>9</v>
      </c>
      <c r="C47" s="184" t="s">
        <v>71</v>
      </c>
      <c r="D47" s="193" t="s">
        <v>48</v>
      </c>
      <c r="E47" s="190">
        <v>13</v>
      </c>
      <c r="F47" s="82"/>
      <c r="G47" s="64"/>
      <c r="H47" s="64"/>
      <c r="I47" s="64"/>
      <c r="J47" s="64"/>
      <c r="K47" s="100"/>
      <c r="L47" s="82"/>
      <c r="M47" s="64"/>
      <c r="N47" s="64"/>
      <c r="O47" s="64"/>
      <c r="P47" s="100">
        <f t="shared" si="1"/>
        <v>0</v>
      </c>
    </row>
    <row r="48" spans="1:16" ht="15" x14ac:dyDescent="0.2">
      <c r="A48" s="151">
        <v>14</v>
      </c>
      <c r="B48" s="152" t="s">
        <v>9</v>
      </c>
      <c r="C48" s="184" t="s">
        <v>72</v>
      </c>
      <c r="D48" s="193" t="s">
        <v>48</v>
      </c>
      <c r="E48" s="190">
        <v>13</v>
      </c>
      <c r="F48" s="82"/>
      <c r="G48" s="64"/>
      <c r="H48" s="64"/>
      <c r="I48" s="64"/>
      <c r="J48" s="64"/>
      <c r="K48" s="100"/>
      <c r="L48" s="82"/>
      <c r="M48" s="64"/>
      <c r="N48" s="64"/>
      <c r="O48" s="64"/>
      <c r="P48" s="100">
        <f t="shared" si="1"/>
        <v>0</v>
      </c>
    </row>
    <row r="49" spans="1:17" ht="15" x14ac:dyDescent="0.2">
      <c r="A49" s="151">
        <v>15</v>
      </c>
      <c r="B49" s="152" t="s">
        <v>9</v>
      </c>
      <c r="C49" s="184" t="s">
        <v>196</v>
      </c>
      <c r="D49" s="193" t="s">
        <v>48</v>
      </c>
      <c r="E49" s="190">
        <v>1</v>
      </c>
      <c r="F49" s="82"/>
      <c r="G49" s="64"/>
      <c r="H49" s="64"/>
      <c r="I49" s="64"/>
      <c r="J49" s="64"/>
      <c r="K49" s="101"/>
      <c r="L49" s="82"/>
      <c r="M49" s="64"/>
      <c r="N49" s="64"/>
      <c r="O49" s="64"/>
      <c r="P49" s="100">
        <f t="shared" si="1"/>
        <v>0</v>
      </c>
    </row>
    <row r="50" spans="1:17" ht="15" x14ac:dyDescent="0.2">
      <c r="A50" s="151">
        <v>16</v>
      </c>
      <c r="B50" s="152" t="s">
        <v>9</v>
      </c>
      <c r="C50" s="184" t="s">
        <v>73</v>
      </c>
      <c r="D50" s="193" t="s">
        <v>192</v>
      </c>
      <c r="E50" s="190">
        <v>13</v>
      </c>
      <c r="F50" s="82"/>
      <c r="G50" s="64"/>
      <c r="H50" s="64"/>
      <c r="I50" s="64"/>
      <c r="J50" s="64"/>
      <c r="K50" s="101"/>
      <c r="L50" s="82"/>
      <c r="M50" s="64"/>
      <c r="N50" s="64"/>
      <c r="O50" s="64"/>
      <c r="P50" s="100">
        <f t="shared" si="1"/>
        <v>0</v>
      </c>
    </row>
    <row r="51" spans="1:17" ht="15" x14ac:dyDescent="0.2">
      <c r="A51" s="151">
        <v>17</v>
      </c>
      <c r="B51" s="152" t="s">
        <v>9</v>
      </c>
      <c r="C51" s="184" t="s">
        <v>197</v>
      </c>
      <c r="D51" s="193" t="s">
        <v>192</v>
      </c>
      <c r="E51" s="190">
        <v>5</v>
      </c>
      <c r="F51" s="82"/>
      <c r="G51" s="64"/>
      <c r="H51" s="64"/>
      <c r="I51" s="64"/>
      <c r="J51" s="64"/>
      <c r="K51" s="101"/>
      <c r="L51" s="82"/>
      <c r="M51" s="64"/>
      <c r="N51" s="64"/>
      <c r="O51" s="64"/>
      <c r="P51" s="100">
        <f t="shared" si="1"/>
        <v>0</v>
      </c>
    </row>
    <row r="52" spans="1:17" ht="15" x14ac:dyDescent="0.2">
      <c r="A52" s="151">
        <v>18</v>
      </c>
      <c r="B52" s="152" t="s">
        <v>9</v>
      </c>
      <c r="C52" s="184" t="s">
        <v>198</v>
      </c>
      <c r="D52" s="193" t="s">
        <v>4</v>
      </c>
      <c r="E52" s="190">
        <v>295</v>
      </c>
      <c r="F52" s="82"/>
      <c r="G52" s="64"/>
      <c r="H52" s="64"/>
      <c r="I52" s="64"/>
      <c r="J52" s="64"/>
      <c r="K52" s="101"/>
      <c r="L52" s="82"/>
      <c r="M52" s="64"/>
      <c r="N52" s="64"/>
      <c r="O52" s="64"/>
      <c r="P52" s="100">
        <f t="shared" si="1"/>
        <v>0</v>
      </c>
    </row>
    <row r="53" spans="1:17" ht="15.75" thickBot="1" x14ac:dyDescent="0.25">
      <c r="A53" s="153">
        <v>19</v>
      </c>
      <c r="B53" s="154" t="s">
        <v>9</v>
      </c>
      <c r="C53" s="188" t="s">
        <v>74</v>
      </c>
      <c r="D53" s="195" t="s">
        <v>48</v>
      </c>
      <c r="E53" s="192">
        <v>1</v>
      </c>
      <c r="F53" s="180"/>
      <c r="G53" s="181"/>
      <c r="H53" s="181"/>
      <c r="I53" s="181"/>
      <c r="J53" s="181"/>
      <c r="K53" s="182"/>
      <c r="L53" s="180"/>
      <c r="M53" s="181"/>
      <c r="N53" s="181"/>
      <c r="O53" s="181"/>
      <c r="P53" s="196">
        <f t="shared" si="1"/>
        <v>0</v>
      </c>
    </row>
    <row r="54" spans="1:17" ht="13.5" thickBot="1" x14ac:dyDescent="0.25">
      <c r="A54" s="65"/>
      <c r="B54" s="66"/>
      <c r="C54" s="67"/>
      <c r="D54" s="252" t="s">
        <v>87</v>
      </c>
      <c r="E54" s="252"/>
      <c r="F54" s="252"/>
      <c r="G54" s="252"/>
      <c r="H54" s="252"/>
      <c r="I54" s="252"/>
      <c r="J54" s="252"/>
      <c r="K54" s="252"/>
      <c r="L54" s="73"/>
      <c r="M54" s="74"/>
      <c r="N54" s="74"/>
      <c r="O54" s="74"/>
      <c r="P54" s="75">
        <f>SUM(P16:P53)</f>
        <v>0</v>
      </c>
      <c r="Q54" s="16"/>
    </row>
    <row r="55" spans="1:17" x14ac:dyDescent="0.2">
      <c r="A55" s="27"/>
      <c r="B55" s="27"/>
      <c r="C55" s="28"/>
      <c r="D55" s="1"/>
      <c r="E55" s="27"/>
      <c r="F55" s="16"/>
      <c r="G55" s="16"/>
      <c r="H55" s="16"/>
      <c r="I55" s="16"/>
      <c r="J55" s="16"/>
      <c r="K55" s="39"/>
      <c r="L55" s="16"/>
      <c r="M55" s="16"/>
      <c r="N55" s="16"/>
      <c r="O55" s="16"/>
      <c r="P55" s="29"/>
      <c r="Q55" s="16"/>
    </row>
    <row r="56" spans="1:17" x14ac:dyDescent="0.2">
      <c r="A56" s="27"/>
      <c r="B56" s="27"/>
      <c r="C56" s="7"/>
      <c r="D56" s="42"/>
      <c r="E56" s="27"/>
      <c r="F56" s="16"/>
      <c r="G56" s="16"/>
      <c r="H56" s="16"/>
      <c r="I56" s="16"/>
      <c r="J56" s="16"/>
      <c r="K56" s="39"/>
      <c r="L56" s="16"/>
      <c r="M56" s="16"/>
      <c r="N56" s="16"/>
      <c r="O56" s="16"/>
      <c r="P56" s="30"/>
    </row>
    <row r="57" spans="1:17" x14ac:dyDescent="0.2">
      <c r="A57" s="27"/>
      <c r="B57" s="27"/>
      <c r="C57" s="28"/>
      <c r="D57" s="1"/>
      <c r="E57" s="43"/>
      <c r="F57" s="8"/>
      <c r="G57" s="8"/>
      <c r="H57" s="16"/>
      <c r="I57" s="16"/>
      <c r="J57" s="8"/>
      <c r="K57" s="40"/>
      <c r="L57" s="17"/>
      <c r="M57" s="17"/>
      <c r="N57" s="17"/>
      <c r="O57" s="17"/>
      <c r="P57" s="31"/>
    </row>
    <row r="58" spans="1:17" x14ac:dyDescent="0.2">
      <c r="A58" s="27"/>
      <c r="B58" s="27"/>
      <c r="C58" s="28"/>
      <c r="D58" s="1"/>
      <c r="E58" s="27"/>
      <c r="F58" s="16"/>
      <c r="G58" s="16"/>
      <c r="H58" s="16"/>
      <c r="I58" s="16"/>
      <c r="J58" s="16"/>
      <c r="K58" s="39"/>
      <c r="L58" s="16"/>
      <c r="M58" s="16"/>
      <c r="N58" s="16"/>
      <c r="O58" s="16"/>
      <c r="P58" s="29"/>
    </row>
    <row r="59" spans="1:17" x14ac:dyDescent="0.2">
      <c r="A59" s="27"/>
      <c r="B59" s="27"/>
      <c r="C59" s="28"/>
      <c r="D59" s="1"/>
      <c r="E59" s="27"/>
      <c r="F59" s="16"/>
      <c r="G59" s="16"/>
      <c r="H59" s="16"/>
      <c r="I59" s="16"/>
      <c r="J59" s="16"/>
      <c r="K59" s="39"/>
      <c r="L59" s="16"/>
      <c r="M59" s="16"/>
      <c r="N59" s="16"/>
      <c r="O59" s="16"/>
      <c r="P59" s="29"/>
    </row>
    <row r="60" spans="1:17" x14ac:dyDescent="0.2">
      <c r="D60" s="9"/>
      <c r="G60" s="7"/>
      <c r="H60" s="16"/>
      <c r="I60" s="16"/>
      <c r="J60" s="8"/>
      <c r="K60" s="40"/>
      <c r="L60" s="17"/>
      <c r="M60" s="17"/>
      <c r="N60" s="17"/>
      <c r="O60" s="17"/>
      <c r="P60" s="31"/>
    </row>
    <row r="61" spans="1:17" x14ac:dyDescent="0.2">
      <c r="A61" s="23" t="s">
        <v>13</v>
      </c>
      <c r="B61" s="23"/>
      <c r="C61" s="23"/>
      <c r="D61" s="25"/>
      <c r="E61" s="24"/>
      <c r="F61" s="23"/>
      <c r="G61" s="23"/>
      <c r="H61" s="16"/>
      <c r="I61" s="16"/>
      <c r="J61" s="16"/>
      <c r="K61" s="39"/>
      <c r="L61" s="16"/>
      <c r="M61" s="16"/>
      <c r="N61" s="16"/>
      <c r="O61" s="16"/>
      <c r="P61" s="7"/>
    </row>
    <row r="62" spans="1:17" ht="13.5" x14ac:dyDescent="0.25">
      <c r="A62" s="8"/>
      <c r="D62" s="9"/>
      <c r="E62" s="60" t="s">
        <v>35</v>
      </c>
      <c r="H62" s="16"/>
      <c r="I62" s="16"/>
      <c r="J62" s="16"/>
      <c r="K62" s="39"/>
      <c r="L62" s="16"/>
      <c r="M62" s="16"/>
      <c r="N62" s="16"/>
      <c r="O62" s="16"/>
      <c r="P62" s="16"/>
    </row>
    <row r="63" spans="1:17" ht="15.75" x14ac:dyDescent="0.25">
      <c r="A63" s="26"/>
      <c r="B63" s="21"/>
      <c r="C63" s="21"/>
      <c r="D63" s="21"/>
      <c r="E63" s="21"/>
      <c r="F63" s="21"/>
      <c r="G63" s="22"/>
      <c r="H63" s="16"/>
      <c r="I63" s="16"/>
      <c r="J63" s="16"/>
      <c r="K63" s="39"/>
      <c r="L63" s="16"/>
      <c r="M63" s="16"/>
      <c r="N63" s="16"/>
      <c r="O63" s="16"/>
      <c r="P63" s="16"/>
    </row>
    <row r="65" spans="1:7" x14ac:dyDescent="0.2">
      <c r="A65" s="23" t="s">
        <v>88</v>
      </c>
      <c r="B65" s="23"/>
      <c r="C65" s="23"/>
      <c r="D65" s="25"/>
      <c r="E65" s="24"/>
      <c r="F65" s="23"/>
      <c r="G65" s="23"/>
    </row>
    <row r="66" spans="1:7" ht="13.5" x14ac:dyDescent="0.25">
      <c r="A66" s="8"/>
      <c r="D66" s="9"/>
      <c r="E66" s="60" t="s">
        <v>89</v>
      </c>
    </row>
    <row r="69" spans="1:7" ht="15.75" x14ac:dyDescent="0.25">
      <c r="A69" s="146" t="s">
        <v>178</v>
      </c>
      <c r="B69" s="146"/>
      <c r="C69" s="147"/>
      <c r="D69" s="147"/>
      <c r="E69" s="147"/>
    </row>
    <row r="70" spans="1:7" x14ac:dyDescent="0.2">
      <c r="A70" s="237" t="s">
        <v>179</v>
      </c>
      <c r="B70" s="237"/>
      <c r="C70" s="237"/>
      <c r="D70" s="237"/>
      <c r="E70" s="237"/>
    </row>
    <row r="71" spans="1:7" ht="38.25" customHeight="1" x14ac:dyDescent="0.2">
      <c r="A71" s="237" t="s">
        <v>180</v>
      </c>
      <c r="B71" s="237"/>
      <c r="C71" s="237"/>
      <c r="D71" s="237"/>
      <c r="E71" s="237"/>
    </row>
    <row r="72" spans="1:7" x14ac:dyDescent="0.2">
      <c r="A72" s="238" t="s">
        <v>181</v>
      </c>
      <c r="B72" s="238"/>
      <c r="C72" s="238"/>
      <c r="D72" s="238"/>
      <c r="E72" s="238"/>
    </row>
    <row r="73" spans="1:7" x14ac:dyDescent="0.2">
      <c r="A73" s="148" t="s">
        <v>182</v>
      </c>
      <c r="B73" s="148"/>
      <c r="C73" s="147"/>
      <c r="D73" s="147"/>
      <c r="E73" s="147"/>
    </row>
    <row r="74" spans="1:7" ht="15" x14ac:dyDescent="0.25">
      <c r="A74" s="148" t="s">
        <v>183</v>
      </c>
      <c r="B74" s="148"/>
      <c r="C74" s="149"/>
      <c r="D74" s="150"/>
      <c r="E74" s="150"/>
    </row>
    <row r="75" spans="1:7" ht="15" x14ac:dyDescent="0.25">
      <c r="A75" s="148" t="s">
        <v>184</v>
      </c>
      <c r="B75" s="148"/>
      <c r="C75" s="149"/>
      <c r="D75" s="150"/>
      <c r="E75" s="150"/>
    </row>
    <row r="76" spans="1:7" ht="15" x14ac:dyDescent="0.25">
      <c r="A76" s="148" t="s">
        <v>185</v>
      </c>
      <c r="B76" s="148"/>
      <c r="C76" s="149"/>
      <c r="D76" s="150"/>
      <c r="E76" s="150"/>
    </row>
    <row r="77" spans="1:7" x14ac:dyDescent="0.2">
      <c r="A77" s="239" t="s">
        <v>200</v>
      </c>
      <c r="B77" s="239"/>
      <c r="C77" s="239"/>
      <c r="D77" s="239"/>
      <c r="E77" s="239"/>
    </row>
    <row r="78" spans="1:7" hidden="1" x14ac:dyDescent="0.2">
      <c r="A78" s="239"/>
      <c r="B78" s="239"/>
      <c r="C78" s="239"/>
      <c r="D78" s="239"/>
      <c r="E78" s="239"/>
    </row>
  </sheetData>
  <mergeCells count="19">
    <mergeCell ref="A70:E70"/>
    <mergeCell ref="A71:E71"/>
    <mergeCell ref="A72:E72"/>
    <mergeCell ref="A77:E78"/>
    <mergeCell ref="A10:E10"/>
    <mergeCell ref="B13:B14"/>
    <mergeCell ref="C13:C14"/>
    <mergeCell ref="D13:D14"/>
    <mergeCell ref="D54:K54"/>
    <mergeCell ref="F13:K13"/>
    <mergeCell ref="L13:P13"/>
    <mergeCell ref="A13:A14"/>
    <mergeCell ref="E13:E14"/>
    <mergeCell ref="A1:P1"/>
    <mergeCell ref="A4:D4"/>
    <mergeCell ref="A5:D5"/>
    <mergeCell ref="A7:C7"/>
    <mergeCell ref="A8:C8"/>
    <mergeCell ref="A2:P2"/>
  </mergeCells>
  <pageMargins left="0.51181102362204722" right="0.51181102362204722" top="0.94488188976377963" bottom="0.35433070866141736" header="0.31496062992125984" footer="0.31496062992125984"/>
  <pageSetup paperSize="9" scale="70"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koptāme</vt:lpstr>
      <vt:lpstr>1 TS</vt:lpstr>
      <vt:lpstr>2 EST</vt:lpstr>
      <vt:lpstr>3 ELT</vt:lpstr>
      <vt:lpstr>'1 TS'!Print_Area</vt:lpstr>
      <vt:lpstr>'2 EST'!Print_Area</vt:lpstr>
      <vt:lpstr>'3 ELT'!Print_Area</vt:lpstr>
      <vt:lpstr>koptāme!Print_Area</vt:lpstr>
      <vt:lpstr>'1 TS'!Print_Titles</vt:lpstr>
      <vt:lpstr>'2 EST'!Print_Titles</vt:lpstr>
      <vt:lpstr>'3 ELT'!Print_Titles</vt:lpstr>
      <vt:lpstr>koptāme!Print_Titles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Līga Blate</cp:lastModifiedBy>
  <cp:lastPrinted>2017-09-25T11:23:00Z</cp:lastPrinted>
  <dcterms:created xsi:type="dcterms:W3CDTF">2011-09-07T11:49:58Z</dcterms:created>
  <dcterms:modified xsi:type="dcterms:W3CDTF">2018-02-28T15:02:34Z</dcterms:modified>
</cp:coreProperties>
</file>